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7.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hidePivotFieldList="1" defaultThemeVersion="124226"/>
  <xr:revisionPtr revIDLastSave="0" documentId="13_ncr:1_{C4A3E6E5-D7EE-4C89-8C76-49D60A4FF57A}" xr6:coauthVersionLast="47" xr6:coauthVersionMax="47" xr10:uidLastSave="{00000000-0000-0000-0000-000000000000}"/>
  <bookViews>
    <workbookView xWindow="-120" yWindow="-120" windowWidth="29040" windowHeight="15840" activeTab="2" xr2:uid="{00000000-000D-0000-FFFF-FFFF00000000}"/>
  </bookViews>
  <sheets>
    <sheet name="sınav" sheetId="1" r:id="rId1"/>
    <sheet name="1. soru" sheetId="2" r:id="rId2"/>
    <sheet name="2. ve 3. soru" sheetId="3" r:id="rId3"/>
    <sheet name="4. soru" sheetId="7" r:id="rId4"/>
    <sheet name="5. soru" sheetId="9" r:id="rId5"/>
    <sheet name="6. soru" sheetId="10" r:id="rId6"/>
    <sheet name="7. soru" sheetId="11" r:id="rId7"/>
    <sheet name="8. soru" sheetId="12" r:id="rId8"/>
    <sheet name="9. soru" sheetId="13" r:id="rId9"/>
    <sheet name="10. soru" sheetId="14" r:id="rId10"/>
  </sheets>
  <definedNames>
    <definedName name="Dilimleyici_SATIŞ_BÖLGESİ">#N/A</definedName>
    <definedName name="Dilimleyici_SATIŞ_BÖLGESİ1">#N/A</definedName>
    <definedName name="mil_km_çevir">1.708567</definedName>
  </definedNames>
  <calcPr calcId="181029"/>
  <pivotCaches>
    <pivotCache cacheId="0" r:id="rId11"/>
    <pivotCache cacheId="1" r:id="rId12"/>
    <pivotCache cacheId="2" r:id="rId13"/>
    <pivotCache cacheId="3" r:id="rId14"/>
    <pivotCache cacheId="4" r:id="rId15"/>
  </pivotCaches>
  <extLst>
    <ext xmlns:x14="http://schemas.microsoft.com/office/spreadsheetml/2009/9/main" uri="{BBE1A952-AA13-448e-AADC-164F8A28A991}">
      <x14:slicerCaches>
        <x14:slicerCache r:id="rId16"/>
        <x14:slicerCache r:id="rId17"/>
      </x14:slicerCaches>
    </ext>
    <ext xmlns:x14="http://schemas.microsoft.com/office/spreadsheetml/2009/9/main" uri="{79F54976-1DA5-4618-B147-4CDE4B953A38}">
      <x14:workbookPr/>
    </ext>
  </extLst>
</workbook>
</file>

<file path=xl/calcChain.xml><?xml version="1.0" encoding="utf-8"?>
<calcChain xmlns="http://schemas.openxmlformats.org/spreadsheetml/2006/main">
  <c r="N5" i="14" l="1"/>
  <c r="B9" i="14"/>
  <c r="M2" i="13"/>
  <c r="A9" i="13"/>
  <c r="K5" i="12"/>
  <c r="D8" i="12"/>
  <c r="F7" i="11"/>
  <c r="F5" i="11"/>
  <c r="E11" i="10"/>
</calcChain>
</file>

<file path=xl/sharedStrings.xml><?xml version="1.0" encoding="utf-8"?>
<sst xmlns="http://schemas.openxmlformats.org/spreadsheetml/2006/main" count="305" uniqueCount="88">
  <si>
    <t>Ürün Adı</t>
  </si>
  <si>
    <t>Ocak</t>
  </si>
  <si>
    <t>Şubat</t>
  </si>
  <si>
    <t>Mart</t>
  </si>
  <si>
    <t>Nisan</t>
  </si>
  <si>
    <t>Çikolata</t>
  </si>
  <si>
    <t>Kuruyemiş</t>
  </si>
  <si>
    <t>Ekmek</t>
  </si>
  <si>
    <t>İç Anadolu Bölgesi</t>
  </si>
  <si>
    <t>Doğu Anadolu Bölgesi</t>
  </si>
  <si>
    <t>Peynir</t>
  </si>
  <si>
    <t>SIRA NO</t>
  </si>
  <si>
    <t>ÜRÜN</t>
  </si>
  <si>
    <t>MARKASI</t>
  </si>
  <si>
    <t>SATIŞ BÖLGESİ</t>
  </si>
  <si>
    <t>TOPLAM</t>
  </si>
  <si>
    <t>Bilgisayar</t>
  </si>
  <si>
    <t>Y markası</t>
  </si>
  <si>
    <t>Akdeniz</t>
  </si>
  <si>
    <t>X markası</t>
  </si>
  <si>
    <t>Ege</t>
  </si>
  <si>
    <t>Z markası</t>
  </si>
  <si>
    <t xml:space="preserve"> Y markası</t>
  </si>
  <si>
    <t>İç Anadolu</t>
  </si>
  <si>
    <t xml:space="preserve"> Z markası</t>
  </si>
  <si>
    <t>Cep telefonu</t>
  </si>
  <si>
    <t xml:space="preserve"> X markası</t>
  </si>
  <si>
    <t>Marmara</t>
  </si>
  <si>
    <t>Tablet</t>
  </si>
  <si>
    <t>Satır Etiketleri</t>
  </si>
  <si>
    <t>Genel Toplam</t>
  </si>
  <si>
    <t>Toplam 2019</t>
  </si>
  <si>
    <t>Toplam 2020</t>
  </si>
  <si>
    <t>Toplam 2021</t>
  </si>
  <si>
    <t>(Tümü)</t>
  </si>
  <si>
    <t>1. İki tablodaki tüm ürünleri veri birleştirme yaparak aylara göre toplamlarını alınız. (10 puan)</t>
  </si>
  <si>
    <t>Toplam Komisyon</t>
  </si>
  <si>
    <t>?</t>
  </si>
  <si>
    <t>mil hesaplama</t>
  </si>
  <si>
    <t>3 mil?</t>
  </si>
  <si>
    <t>yukarıdaki hesaplamaları yapınız. ( 10 puan)</t>
  </si>
  <si>
    <t>8 mil?</t>
  </si>
  <si>
    <t>işgünü</t>
  </si>
  <si>
    <t>işgünü_ulusl</t>
  </si>
  <si>
    <t>tamişgünü</t>
  </si>
  <si>
    <t>Ayşe BİLİR</t>
  </si>
  <si>
    <t>ZÜMRE ÖĞRETMENLERİ</t>
  </si>
  <si>
    <t xml:space="preserve">Not: Uygulama toplam 100 puan değerindedir.  Süre 60 dakikadır. Başarılar dileriz. </t>
  </si>
  <si>
    <t>Osman ULUS</t>
  </si>
  <si>
    <t>Güleser GÜNTÜRK</t>
  </si>
  <si>
    <t>Gülay ÖZTÜRK</t>
  </si>
  <si>
    <t>MERAM TİCARET MESLEKİ VE TEKNİK ANADOLU LİSESİ 2024-2025 EĞİTİM ÖĞRETİM YILI BÜROYÖNETİMİ VE YÖNETİCİ ASİSTANLIĞI              ALANI  11/ E SINIFI İLERİ OFİS UYGULAMALARI DERSİ 1.DÖNEM 2. UYGULAMA SINAVIDIR.</t>
  </si>
  <si>
    <t>2. Ürünlerin yıllara göre toplamını alınız. (10 puan)
3. Pivottable ile tablo oluşturunuz. (15 puan)
4. Pivottable ile grafik oluşturunuz. ( 5 puan)
5.  Satış Bölgesine dilimleyici ekleyiniz. (5 puan)</t>
  </si>
  <si>
    <t xml:space="preserve">6. L sütunundaki sayılara SATIRLAR adı vererek sayıların toplayınız. ( 10p) </t>
  </si>
  <si>
    <t xml:space="preserve">7. Bir mil 1, 708567 olduğuna göre mil_km_çevrimiçi ad tanımlayarak </t>
  </si>
  <si>
    <t>8. Bir öğrenci stajına 04.12.2023 tarihinde başlıyor. Bu öğrencinin 40 staj günü 
işyerine gitmesi gerekirse 01.01. 2024 resmi tatil çıkartılıp stajın ne zaman bittiğini 
işgünü formülüyle hesaplayınız. (10 p)
9. Bir öğrenci stajına 11.12.2023 tarihinde başlıyor. Bu öğrencinin 35 staj günü 
işyerine gitmesi gerekirse 01.01. 2024 resmi tatil ve 12 haftasonu tatilleri çıkartılıp stajın ne zaman bittiğini işgünü_ulusl formülüyle hesaplayınız. (15 p)</t>
  </si>
  <si>
    <t>10. Bir  öğrenci 27.11.2023 tarihinde staja başlayıp 20.12.2023 tarihinde de stajını 
bitiriyorsa kaç gün staj yapmıştır? Tamişgünü formülü ile bulunuz. (10 p)</t>
  </si>
  <si>
    <t xml:space="preserve">İşlemin yapılacağı yerde veri tıklanır, a2 hücresinden e5 hücresine kadar olan alan seçilip eklenir.
A8 hücresinden başlanır e12 hücresine kadar olan alan seçilip eklenir. 
Etiket yerleri işaretlenir. İşlem tamamlandığında sarı alan oluşur. </t>
  </si>
  <si>
    <t>Toplam SIRA NO</t>
  </si>
  <si>
    <t>ÜRÜNLER</t>
  </si>
  <si>
    <t>2019 YILI</t>
  </si>
  <si>
    <t>2020 YILI</t>
  </si>
  <si>
    <t>2021 YILI</t>
  </si>
  <si>
    <t>Önerilen PivotTable ile yapılan</t>
  </si>
  <si>
    <t xml:space="preserve">B2 hücresinden G8 hücresine kadar olan alan seçilir, Ekle/PivotChart tıklanır. Grafiğe dahil edilmek istenen ögeler seçilir. </t>
  </si>
  <si>
    <t xml:space="preserve">4. soruda oluşturduğunuz tablo üzerinde tıklayınız.
Tablo tıklanık durumda Ekle/Dilimleyici tıklayınız. 
</t>
  </si>
  <si>
    <t>E sütunundaki sayılara SATIRLAR adı vererek sayıların toplayınız.</t>
  </si>
  <si>
    <t>3 mil</t>
  </si>
  <si>
    <t>8 mil</t>
  </si>
  <si>
    <t>1 mil =  1, 708567 km  
olduğuna göre 
mil_km_çevrimiçi ad tanımlayarak 
hesaplamaları yapınız.</t>
  </si>
  <si>
    <t>Önce Formüller tıklanır.
Ad Tanımlama tıklanır. 
Yapılacak işleme ad verilir (mil_km_çevir)
Başvuru yerine 1,708567 yazılır ve Tamam tıklanır. 
Çevirisi yapılacak mil sayı ile yazılır, * işaretine basılır ve yukarıdaki yazdığımız (mil_km_çevir) formülü yazılır.</t>
  </si>
  <si>
    <t xml:space="preserve">Bir öğrenci stajına 04.12.2023 tarihinde başlıyor. 
Bu öğrencinin 40 staj günü işyerine gitmesi gerekirse 01.01.2024 resmi tatil çıkartılıp stajın ne zaman bittiğini işgünü formülüyle hesaplayınız.
</t>
  </si>
  <si>
    <t>Bir öğrenci stajına 11.12.2023 tarihinde başlıyor. 
Bu öğrencinin 35 staj günü işyerine gitmesi gerekirse 01.01. 2024 resmi tatil ve 12 haftasonu tatilleri çıkartılıp stajın ne zaman bittiğini işgünü_ulusl formülüyle hesaplayınız.</t>
  </si>
  <si>
    <t>staj başlama</t>
  </si>
  <si>
    <t>40 gün ekleyince çıkan normal tarih</t>
  </si>
  <si>
    <t>iş günü olarak toplam 40 gün olan tarih</t>
  </si>
  <si>
    <t>tarihleri hücreden alarak yapılan işlem</t>
  </si>
  <si>
    <t>tarihler elle girilerek yapılan işlem</t>
  </si>
  <si>
    <t>staj başlangıç tarihini hücreden alsın, hangi günün tatil olduğunu hücreden alsın şeklinde olan formül</t>
  </si>
  <si>
    <t>tarihleri doğrudan formülün içine yazarak yapılan hesaplama</t>
  </si>
  <si>
    <t>Bir  öğrenci 27.11.2023 tarihinde staja başlayıp 20.12.2023 tarihinde stajını 
bitiriyorsa kaç gün staj yapmıştır? 
Tamişgünü formülü ile bulunuz.</t>
  </si>
  <si>
    <t>formüle tarihler girerek yazılan formül</t>
  </si>
  <si>
    <t>Staj başlangıç</t>
  </si>
  <si>
    <t>Staj bitiş</t>
  </si>
  <si>
    <t>başlangıç ve bitiş tarihini hücreden alarak hesaplama</t>
  </si>
  <si>
    <t>İki tablodaki tüm ürünleri veri birleştirme yaparak aylara göre toplamlarını alınız.</t>
  </si>
  <si>
    <t>Ürünlerin yıllara göre toplamını alınız. (PivotTable yardımı ile)</t>
  </si>
  <si>
    <t>İşlemin yapılacağı ve tablonun sığacağı yer tıklanır, başvuru yapılacak olan yer seçilir. B2'den başlayıp G8'e kadar olan alan seçilir ve PivotTable yapılır. Hangi ögeler dahil edilecekse PivotTable'a eklenir.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</si>
</sst>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charset val="162"/>
      <scheme val="minor"/>
    </font>
    <font>
      <sz val="12"/>
      <color theme="1"/>
      <name val="Times New Roman"/>
      <family val="1"/>
      <charset val="162"/>
    </font>
    <font>
      <b/>
      <sz val="11"/>
      <color theme="1"/>
      <name val="Times New Roman"/>
      <family val="1"/>
      <charset val="162"/>
    </font>
    <font>
      <b/>
      <sz val="12"/>
      <color theme="1"/>
      <name val="Times New Roman"/>
      <family val="1"/>
      <charset val="162"/>
    </font>
    <font>
      <b/>
      <sz val="10"/>
      <color theme="1"/>
      <name val="Times New Roman"/>
      <family val="1"/>
      <charset val="162"/>
    </font>
    <font>
      <sz val="8"/>
      <name val="Calibri"/>
      <family val="2"/>
      <scheme val="minor"/>
    </font>
    <font>
      <sz val="11"/>
      <color rgb="FFFF0000"/>
      <name val="Calibri"/>
      <family val="2"/>
      <scheme val="minor"/>
    </font>
    <font>
      <sz val="15"/>
      <color rgb="FF040C28"/>
      <name val="Arial"/>
      <family val="2"/>
      <charset val="162"/>
    </font>
  </fonts>
  <fills count="1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2" tint="-0.749992370372631"/>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5"/>
        <bgColor indexed="64"/>
      </patternFill>
    </fill>
    <fill>
      <patternFill patternType="solid">
        <fgColor rgb="FF92D05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0" fontId="2" fillId="0" borderId="0" xfId="0" applyFont="1" applyAlignment="1">
      <alignment horizontal="center"/>
    </xf>
    <xf numFmtId="0" fontId="1" fillId="0" borderId="4" xfId="0" applyFont="1" applyBorder="1"/>
    <xf numFmtId="0" fontId="0" fillId="0" borderId="4" xfId="0" applyBorder="1"/>
    <xf numFmtId="0" fontId="3" fillId="0" borderId="0" xfId="0" applyFont="1" applyAlignment="1">
      <alignment horizontal="center" wrapText="1"/>
    </xf>
    <xf numFmtId="0" fontId="0" fillId="0" borderId="4" xfId="0" applyBorder="1" applyAlignment="1">
      <alignment horizontal="center"/>
    </xf>
    <xf numFmtId="0" fontId="1" fillId="0" borderId="4" xfId="0" applyFont="1" applyBorder="1" applyAlignment="1">
      <alignment horizontal="center"/>
    </xf>
    <xf numFmtId="0" fontId="2" fillId="0" borderId="0" xfId="0" applyFont="1"/>
    <xf numFmtId="0" fontId="4" fillId="0" borderId="4" xfId="0" applyFont="1" applyBorder="1"/>
    <xf numFmtId="0" fontId="2" fillId="0" borderId="4" xfId="0" applyFont="1" applyBorder="1" applyAlignment="1">
      <alignment horizontal="center"/>
    </xf>
    <xf numFmtId="0" fontId="2" fillId="0" borderId="4" xfId="0" applyFont="1" applyBorder="1"/>
    <xf numFmtId="0" fontId="4" fillId="0" borderId="4" xfId="0" applyFont="1" applyBorder="1" applyAlignment="1">
      <alignment horizontal="center"/>
    </xf>
    <xf numFmtId="0" fontId="0" fillId="0" borderId="0" xfId="0" applyAlignment="1">
      <alignment horizontal="left"/>
    </xf>
    <xf numFmtId="0" fontId="1" fillId="0" borderId="5" xfId="0" applyFont="1" applyBorder="1" applyAlignment="1">
      <alignment wrapText="1"/>
    </xf>
    <xf numFmtId="0" fontId="0" fillId="0" borderId="5" xfId="0" applyBorder="1"/>
    <xf numFmtId="0" fontId="3" fillId="0" borderId="0" xfId="0" applyFont="1" applyAlignment="1">
      <alignment wrapText="1"/>
    </xf>
    <xf numFmtId="0" fontId="0" fillId="0" borderId="0" xfId="0" applyAlignment="1">
      <alignment horizontal="center"/>
    </xf>
    <xf numFmtId="0" fontId="0" fillId="0" borderId="0" xfId="0" pivotButton="1"/>
    <xf numFmtId="0" fontId="1" fillId="0" borderId="0" xfId="0" applyFont="1" applyAlignment="1">
      <alignment horizontal="center"/>
    </xf>
    <xf numFmtId="14" fontId="0" fillId="0" borderId="0" xfId="0" applyNumberFormat="1"/>
    <xf numFmtId="0" fontId="1" fillId="0" borderId="0" xfId="0" applyFont="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4" fillId="0" borderId="0" xfId="0" applyFont="1" applyAlignment="1">
      <alignment horizontal="center"/>
    </xf>
    <xf numFmtId="0" fontId="0" fillId="2" borderId="0" xfId="0" applyFill="1" applyAlignment="1">
      <alignment horizontal="center" vertical="center"/>
    </xf>
    <xf numFmtId="0" fontId="0" fillId="2" borderId="0" xfId="0" applyFill="1" applyAlignment="1">
      <alignment horizontal="left" vertical="center"/>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vertical="top"/>
    </xf>
    <xf numFmtId="0" fontId="0" fillId="4" borderId="0" xfId="0" applyFill="1"/>
    <xf numFmtId="0" fontId="0" fillId="4" borderId="0" xfId="0" applyFill="1" applyAlignment="1">
      <alignment horizontal="left"/>
    </xf>
    <xf numFmtId="0" fontId="0" fillId="4" borderId="0" xfId="0" applyFill="1" applyAlignment="1">
      <alignment horizontal="left" indent="1"/>
    </xf>
    <xf numFmtId="0" fontId="0" fillId="4" borderId="0" xfId="0" applyFill="1" applyAlignment="1">
      <alignment horizontal="left" indent="2"/>
    </xf>
    <xf numFmtId="0" fontId="0" fillId="4" borderId="0" xfId="0" applyFill="1" applyAlignment="1">
      <alignment horizontal="left" indent="3"/>
    </xf>
    <xf numFmtId="0" fontId="0" fillId="2" borderId="4" xfId="0" applyFill="1" applyBorder="1" applyAlignment="1">
      <alignment horizontal="left" vertical="top"/>
    </xf>
    <xf numFmtId="0" fontId="0" fillId="2" borderId="4" xfId="0" applyFill="1" applyBorder="1" applyAlignment="1">
      <alignment horizontal="center" vertical="center"/>
    </xf>
    <xf numFmtId="0" fontId="0" fillId="0" borderId="0" xfId="0" applyAlignment="1">
      <alignment vertical="center" wrapText="1"/>
    </xf>
    <xf numFmtId="0" fontId="7" fillId="2" borderId="4" xfId="0" applyFont="1" applyFill="1" applyBorder="1" applyAlignment="1">
      <alignment horizontal="left" vertical="top"/>
    </xf>
    <xf numFmtId="0" fontId="7" fillId="2" borderId="4" xfId="0" applyFont="1" applyFill="1" applyBorder="1" applyAlignment="1">
      <alignment horizontal="center" vertical="center"/>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0" borderId="0" xfId="0" applyAlignment="1">
      <alignment horizontal="left" vertical="top" wrapText="1"/>
    </xf>
    <xf numFmtId="0" fontId="1" fillId="2" borderId="0" xfId="0" applyFont="1" applyFill="1" applyAlignment="1">
      <alignment horizontal="center"/>
    </xf>
    <xf numFmtId="0" fontId="8" fillId="7" borderId="0" xfId="0" applyFont="1" applyFill="1"/>
    <xf numFmtId="0" fontId="0" fillId="7" borderId="0" xfId="0" applyFill="1"/>
    <xf numFmtId="0" fontId="0" fillId="8" borderId="0" xfId="0" applyFill="1" applyAlignment="1">
      <alignment horizontal="center" vertical="center"/>
    </xf>
    <xf numFmtId="14" fontId="0" fillId="8" borderId="0" xfId="0" applyNumberFormat="1" applyFill="1" applyAlignment="1">
      <alignment horizontal="center" vertical="center"/>
    </xf>
    <xf numFmtId="14" fontId="0" fillId="9" borderId="0" xfId="0" applyNumberFormat="1" applyFill="1"/>
    <xf numFmtId="0" fontId="0" fillId="9" borderId="0" xfId="0" applyFill="1"/>
    <xf numFmtId="0" fontId="0" fillId="10" borderId="0" xfId="0" applyFill="1"/>
    <xf numFmtId="14" fontId="0" fillId="10" borderId="0" xfId="0" applyNumberFormat="1" applyFill="1"/>
    <xf numFmtId="14" fontId="0" fillId="11" borderId="0" xfId="0" applyNumberFormat="1" applyFill="1"/>
    <xf numFmtId="0" fontId="0" fillId="11" borderId="0" xfId="0" applyFill="1"/>
    <xf numFmtId="0" fontId="0" fillId="12" borderId="0" xfId="0" applyFill="1" applyAlignment="1">
      <alignment horizontal="center"/>
    </xf>
    <xf numFmtId="14" fontId="0" fillId="13" borderId="0" xfId="0" applyNumberFormat="1" applyFill="1"/>
    <xf numFmtId="0" fontId="0" fillId="13" borderId="0" xfId="0" applyFill="1" applyAlignment="1">
      <alignment horizontal="right"/>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vertical="top"/>
    </xf>
    <xf numFmtId="0" fontId="3" fillId="0" borderId="5" xfId="0" applyFont="1" applyBorder="1" applyAlignment="1">
      <alignment horizontal="left" wrapText="1"/>
    </xf>
    <xf numFmtId="0" fontId="1" fillId="0" borderId="5" xfId="0" applyFont="1" applyBorder="1" applyAlignment="1">
      <alignment horizontal="left" wrapText="1"/>
    </xf>
    <xf numFmtId="0" fontId="5" fillId="0" borderId="0" xfId="0" applyFont="1" applyAlignment="1">
      <alignment horizontal="center" vertical="top" wrapText="1"/>
    </xf>
    <xf numFmtId="0" fontId="0" fillId="0" borderId="0" xfId="0"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0" xfId="0" applyAlignment="1">
      <alignment horizontal="left" wrapText="1"/>
    </xf>
    <xf numFmtId="0" fontId="3" fillId="3" borderId="0" xfId="0" applyFont="1" applyFill="1" applyAlignment="1">
      <alignment horizontal="left" vertical="center" wrapText="1"/>
    </xf>
    <xf numFmtId="0" fontId="1" fillId="3" borderId="0" xfId="0" applyFont="1" applyFill="1" applyAlignment="1">
      <alignment horizontal="left" vertical="center"/>
    </xf>
    <xf numFmtId="0" fontId="0" fillId="0" borderId="0" xfId="0" applyAlignment="1">
      <alignment horizontal="center"/>
    </xf>
    <xf numFmtId="0" fontId="0" fillId="2" borderId="0" xfId="0" applyFill="1" applyAlignment="1">
      <alignment horizontal="left" vertical="center" wrapText="1"/>
    </xf>
    <xf numFmtId="0" fontId="0" fillId="2" borderId="0" xfId="0" applyFill="1" applyAlignment="1">
      <alignment horizontal="left" vertical="top" wrapText="1"/>
    </xf>
    <xf numFmtId="0" fontId="0" fillId="2" borderId="0" xfId="0" applyFill="1" applyAlignment="1">
      <alignment horizontal="left" vertical="top"/>
    </xf>
    <xf numFmtId="0" fontId="1" fillId="6" borderId="0" xfId="0" applyFont="1" applyFill="1" applyAlignment="1">
      <alignment horizontal="center" vertical="center" wrapText="1"/>
    </xf>
    <xf numFmtId="0" fontId="0" fillId="8" borderId="0" xfId="0" applyFill="1" applyAlignment="1">
      <alignment horizontal="center" vertical="center" wrapText="1"/>
    </xf>
    <xf numFmtId="0" fontId="0" fillId="9" borderId="0" xfId="0" applyFill="1" applyAlignment="1">
      <alignment horizontal="center" vertical="center" wrapText="1"/>
    </xf>
    <xf numFmtId="0" fontId="1" fillId="0" borderId="0" xfId="0" applyFont="1" applyAlignment="1">
      <alignment horizontal="left" vertical="center" wrapText="1"/>
    </xf>
    <xf numFmtId="0" fontId="0" fillId="10" borderId="0" xfId="0" applyFill="1" applyAlignment="1">
      <alignment horizontal="center" vertical="center" wrapText="1"/>
    </xf>
    <xf numFmtId="0" fontId="0" fillId="11" borderId="0" xfId="0" applyFill="1" applyAlignment="1">
      <alignment horizontal="center" vertical="center" wrapText="1"/>
    </xf>
    <xf numFmtId="0" fontId="0" fillId="0" borderId="0" xfId="0" applyAlignment="1">
      <alignment horizontal="left" vertical="center" wrapText="1"/>
    </xf>
    <xf numFmtId="0" fontId="0" fillId="12" borderId="0" xfId="0" applyFill="1" applyAlignment="1">
      <alignment horizontal="center" vertical="center" wrapText="1"/>
    </xf>
    <xf numFmtId="0" fontId="0" fillId="13" borderId="0" xfId="0" applyFill="1" applyAlignment="1">
      <alignment horizontal="center"/>
    </xf>
    <xf numFmtId="0" fontId="0" fillId="13" borderId="0" xfId="0" applyFill="1" applyAlignment="1">
      <alignment horizontal="center" vertical="center" wrapText="1"/>
    </xf>
    <xf numFmtId="0" fontId="0" fillId="2" borderId="0" xfId="0" applyFill="1" applyAlignment="1">
      <alignment horizontal="center" vertical="top" wrapText="1"/>
    </xf>
  </cellXfs>
  <cellStyles count="1">
    <cellStyle name="Normal" xfId="0" builtinId="0"/>
  </cellStyles>
  <dxfs count="52">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ont>
        <color rgb="FFFF0000"/>
      </font>
    </dxf>
    <dxf>
      <font>
        <color rgb="FFFF000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horizontal="center"/>
    </dxf>
    <dxf>
      <alignment horizontal="cent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microsoft.com/office/2007/relationships/slicerCache" Target="slicerCaches/slicerCache2.xml"/><Relationship Id="rId2" Type="http://schemas.openxmlformats.org/officeDocument/2006/relationships/worksheet" Target="worksheets/sheet2.xml"/><Relationship Id="rId16" Type="http://schemas.microsoft.com/office/2007/relationships/slicerCache" Target="slicerCaches/slicerCache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pivotCacheDefinition" Target="pivotCache/pivotCacheDefinition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pivotSource>
    <c:name>[CEVAPLAR ileri ofis 1. dönem 2. sınav.xlsx]sınav!PivotTable1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sınav!$H$9</c:f>
              <c:strCache>
                <c:ptCount val="1"/>
                <c:pt idx="0">
                  <c:v>Toplam 2019</c:v>
                </c:pt>
              </c:strCache>
            </c:strRef>
          </c:tx>
          <c:spPr>
            <a:solidFill>
              <a:schemeClr val="accent1"/>
            </a:solidFill>
            <a:ln>
              <a:noFill/>
            </a:ln>
            <a:effectLst/>
          </c:spPr>
          <c:invertIfNegative val="0"/>
          <c:cat>
            <c:strRef>
              <c:f>sınav!$G$10:$G$12</c:f>
              <c:strCache>
                <c:ptCount val="2"/>
                <c:pt idx="0">
                  <c:v>Cep telefonu</c:v>
                </c:pt>
                <c:pt idx="1">
                  <c:v>Tablet</c:v>
                </c:pt>
              </c:strCache>
            </c:strRef>
          </c:cat>
          <c:val>
            <c:numRef>
              <c:f>sınav!$H$10:$H$12</c:f>
              <c:numCache>
                <c:formatCode>General</c:formatCode>
                <c:ptCount val="2"/>
                <c:pt idx="0">
                  <c:v>320</c:v>
                </c:pt>
                <c:pt idx="1">
                  <c:v>210</c:v>
                </c:pt>
              </c:numCache>
            </c:numRef>
          </c:val>
          <c:extLst>
            <c:ext xmlns:c16="http://schemas.microsoft.com/office/drawing/2014/chart" uri="{C3380CC4-5D6E-409C-BE32-E72D297353CC}">
              <c16:uniqueId val="{00000000-8F51-4D6D-B483-23FE138DC78F}"/>
            </c:ext>
          </c:extLst>
        </c:ser>
        <c:ser>
          <c:idx val="1"/>
          <c:order val="1"/>
          <c:tx>
            <c:strRef>
              <c:f>sınav!$I$9</c:f>
              <c:strCache>
                <c:ptCount val="1"/>
                <c:pt idx="0">
                  <c:v>Toplam 2020</c:v>
                </c:pt>
              </c:strCache>
            </c:strRef>
          </c:tx>
          <c:spPr>
            <a:solidFill>
              <a:schemeClr val="accent2"/>
            </a:solidFill>
            <a:ln>
              <a:noFill/>
            </a:ln>
            <a:effectLst/>
          </c:spPr>
          <c:invertIfNegative val="0"/>
          <c:cat>
            <c:strRef>
              <c:f>sınav!$G$10:$G$12</c:f>
              <c:strCache>
                <c:ptCount val="2"/>
                <c:pt idx="0">
                  <c:v>Cep telefonu</c:v>
                </c:pt>
                <c:pt idx="1">
                  <c:v>Tablet</c:v>
                </c:pt>
              </c:strCache>
            </c:strRef>
          </c:cat>
          <c:val>
            <c:numRef>
              <c:f>sınav!$I$10:$I$12</c:f>
              <c:numCache>
                <c:formatCode>General</c:formatCode>
                <c:ptCount val="2"/>
                <c:pt idx="0">
                  <c:v>235</c:v>
                </c:pt>
                <c:pt idx="1">
                  <c:v>145</c:v>
                </c:pt>
              </c:numCache>
            </c:numRef>
          </c:val>
          <c:extLst>
            <c:ext xmlns:c16="http://schemas.microsoft.com/office/drawing/2014/chart" uri="{C3380CC4-5D6E-409C-BE32-E72D297353CC}">
              <c16:uniqueId val="{00000001-8F51-4D6D-B483-23FE138DC78F}"/>
            </c:ext>
          </c:extLst>
        </c:ser>
        <c:ser>
          <c:idx val="2"/>
          <c:order val="2"/>
          <c:tx>
            <c:strRef>
              <c:f>sınav!$J$9</c:f>
              <c:strCache>
                <c:ptCount val="1"/>
                <c:pt idx="0">
                  <c:v>Toplam 2021</c:v>
                </c:pt>
              </c:strCache>
            </c:strRef>
          </c:tx>
          <c:spPr>
            <a:solidFill>
              <a:schemeClr val="accent3"/>
            </a:solidFill>
            <a:ln>
              <a:noFill/>
            </a:ln>
            <a:effectLst/>
          </c:spPr>
          <c:invertIfNegative val="0"/>
          <c:cat>
            <c:strRef>
              <c:f>sınav!$G$10:$G$12</c:f>
              <c:strCache>
                <c:ptCount val="2"/>
                <c:pt idx="0">
                  <c:v>Cep telefonu</c:v>
                </c:pt>
                <c:pt idx="1">
                  <c:v>Tablet</c:v>
                </c:pt>
              </c:strCache>
            </c:strRef>
          </c:cat>
          <c:val>
            <c:numRef>
              <c:f>sınav!$J$10:$J$12</c:f>
              <c:numCache>
                <c:formatCode>General</c:formatCode>
                <c:ptCount val="2"/>
                <c:pt idx="0">
                  <c:v>170</c:v>
                </c:pt>
                <c:pt idx="1">
                  <c:v>650</c:v>
                </c:pt>
              </c:numCache>
            </c:numRef>
          </c:val>
          <c:extLst>
            <c:ext xmlns:c16="http://schemas.microsoft.com/office/drawing/2014/chart" uri="{C3380CC4-5D6E-409C-BE32-E72D297353CC}">
              <c16:uniqueId val="{00000002-8F51-4D6D-B483-23FE138DC78F}"/>
            </c:ext>
          </c:extLst>
        </c:ser>
        <c:ser>
          <c:idx val="3"/>
          <c:order val="3"/>
          <c:tx>
            <c:strRef>
              <c:f>sınav!$K$9</c:f>
              <c:strCache>
                <c:ptCount val="1"/>
                <c:pt idx="0">
                  <c:v>Toplam Komisyon</c:v>
                </c:pt>
              </c:strCache>
            </c:strRef>
          </c:tx>
          <c:spPr>
            <a:solidFill>
              <a:schemeClr val="accent4"/>
            </a:solidFill>
            <a:ln>
              <a:noFill/>
            </a:ln>
            <a:effectLst/>
          </c:spPr>
          <c:invertIfNegative val="0"/>
          <c:cat>
            <c:strRef>
              <c:f>sınav!$G$10:$G$12</c:f>
              <c:strCache>
                <c:ptCount val="2"/>
                <c:pt idx="0">
                  <c:v>Cep telefonu</c:v>
                </c:pt>
                <c:pt idx="1">
                  <c:v>Tablet</c:v>
                </c:pt>
              </c:strCache>
            </c:strRef>
          </c:cat>
          <c:val>
            <c:numRef>
              <c:f>sınav!$K$10:$K$12</c:f>
              <c:numCache>
                <c:formatCode>General</c:formatCode>
                <c:ptCount val="2"/>
                <c:pt idx="0">
                  <c:v>87</c:v>
                </c:pt>
                <c:pt idx="1">
                  <c:v>120.6</c:v>
                </c:pt>
              </c:numCache>
            </c:numRef>
          </c:val>
          <c:extLst>
            <c:ext xmlns:c16="http://schemas.microsoft.com/office/drawing/2014/chart" uri="{C3380CC4-5D6E-409C-BE32-E72D297353CC}">
              <c16:uniqueId val="{00000003-8F51-4D6D-B483-23FE138DC78F}"/>
            </c:ext>
          </c:extLst>
        </c:ser>
        <c:dLbls>
          <c:showLegendKey val="0"/>
          <c:showVal val="0"/>
          <c:showCatName val="0"/>
          <c:showSerName val="0"/>
          <c:showPercent val="0"/>
          <c:showBubbleSize val="0"/>
        </c:dLbls>
        <c:gapWidth val="219"/>
        <c:overlap val="-27"/>
        <c:axId val="1548390736"/>
        <c:axId val="1548392368"/>
      </c:barChart>
      <c:catAx>
        <c:axId val="154839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1548392368"/>
        <c:crosses val="autoZero"/>
        <c:auto val="1"/>
        <c:lblAlgn val="ctr"/>
        <c:lblOffset val="100"/>
        <c:noMultiLvlLbl val="0"/>
      </c:catAx>
      <c:valAx>
        <c:axId val="1548392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15483907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pivotSource>
    <c:name>[CEVAPLAR ileri ofis 1. dönem 2. sınav.xlsx]4. soru!PivotTable10</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'4. soru'!$C$10</c:f>
              <c:strCache>
                <c:ptCount val="1"/>
                <c:pt idx="0">
                  <c:v>Toplam 2019</c:v>
                </c:pt>
              </c:strCache>
            </c:strRef>
          </c:tx>
          <c:spPr>
            <a:solidFill>
              <a:schemeClr val="accent1"/>
            </a:solidFill>
            <a:ln>
              <a:noFill/>
            </a:ln>
            <a:effectLst/>
          </c:spPr>
          <c:invertIfNegative val="0"/>
          <c:cat>
            <c:strRef>
              <c:f>'4. soru'!$B$11:$B$14</c:f>
              <c:strCache>
                <c:ptCount val="3"/>
                <c:pt idx="0">
                  <c:v>Bilgisayar</c:v>
                </c:pt>
                <c:pt idx="1">
                  <c:v>Cep telefonu</c:v>
                </c:pt>
                <c:pt idx="2">
                  <c:v>Tablet</c:v>
                </c:pt>
              </c:strCache>
            </c:strRef>
          </c:cat>
          <c:val>
            <c:numRef>
              <c:f>'4. soru'!$C$11:$C$14</c:f>
              <c:numCache>
                <c:formatCode>General</c:formatCode>
                <c:ptCount val="3"/>
                <c:pt idx="0">
                  <c:v>955</c:v>
                </c:pt>
                <c:pt idx="1">
                  <c:v>520</c:v>
                </c:pt>
                <c:pt idx="2">
                  <c:v>350</c:v>
                </c:pt>
              </c:numCache>
            </c:numRef>
          </c:val>
          <c:extLst>
            <c:ext xmlns:c16="http://schemas.microsoft.com/office/drawing/2014/chart" uri="{C3380CC4-5D6E-409C-BE32-E72D297353CC}">
              <c16:uniqueId val="{00000000-7543-4DB5-97DE-CF9FF60217F6}"/>
            </c:ext>
          </c:extLst>
        </c:ser>
        <c:ser>
          <c:idx val="1"/>
          <c:order val="1"/>
          <c:tx>
            <c:strRef>
              <c:f>'4. soru'!$D$10</c:f>
              <c:strCache>
                <c:ptCount val="1"/>
                <c:pt idx="0">
                  <c:v>Toplam 2020</c:v>
                </c:pt>
              </c:strCache>
            </c:strRef>
          </c:tx>
          <c:spPr>
            <a:solidFill>
              <a:schemeClr val="accent2"/>
            </a:solidFill>
            <a:ln>
              <a:noFill/>
            </a:ln>
            <a:effectLst/>
          </c:spPr>
          <c:invertIfNegative val="0"/>
          <c:cat>
            <c:strRef>
              <c:f>'4. soru'!$B$11:$B$14</c:f>
              <c:strCache>
                <c:ptCount val="3"/>
                <c:pt idx="0">
                  <c:v>Bilgisayar</c:v>
                </c:pt>
                <c:pt idx="1">
                  <c:v>Cep telefonu</c:v>
                </c:pt>
                <c:pt idx="2">
                  <c:v>Tablet</c:v>
                </c:pt>
              </c:strCache>
            </c:strRef>
          </c:cat>
          <c:val>
            <c:numRef>
              <c:f>'4. soru'!$D$11:$D$14</c:f>
              <c:numCache>
                <c:formatCode>General</c:formatCode>
                <c:ptCount val="3"/>
                <c:pt idx="0">
                  <c:v>1015</c:v>
                </c:pt>
                <c:pt idx="1">
                  <c:v>575</c:v>
                </c:pt>
                <c:pt idx="2">
                  <c:v>305</c:v>
                </c:pt>
              </c:numCache>
            </c:numRef>
          </c:val>
          <c:extLst>
            <c:ext xmlns:c16="http://schemas.microsoft.com/office/drawing/2014/chart" uri="{C3380CC4-5D6E-409C-BE32-E72D297353CC}">
              <c16:uniqueId val="{00000002-7543-4DB5-97DE-CF9FF60217F6}"/>
            </c:ext>
          </c:extLst>
        </c:ser>
        <c:ser>
          <c:idx val="2"/>
          <c:order val="2"/>
          <c:tx>
            <c:strRef>
              <c:f>'4. soru'!$E$10</c:f>
              <c:strCache>
                <c:ptCount val="1"/>
                <c:pt idx="0">
                  <c:v>Toplam 2021</c:v>
                </c:pt>
              </c:strCache>
            </c:strRef>
          </c:tx>
          <c:spPr>
            <a:solidFill>
              <a:schemeClr val="accent3"/>
            </a:solidFill>
            <a:ln>
              <a:noFill/>
            </a:ln>
            <a:effectLst/>
          </c:spPr>
          <c:invertIfNegative val="0"/>
          <c:cat>
            <c:strRef>
              <c:f>'4. soru'!$B$11:$B$14</c:f>
              <c:strCache>
                <c:ptCount val="3"/>
                <c:pt idx="0">
                  <c:v>Bilgisayar</c:v>
                </c:pt>
                <c:pt idx="1">
                  <c:v>Cep telefonu</c:v>
                </c:pt>
                <c:pt idx="2">
                  <c:v>Tablet</c:v>
                </c:pt>
              </c:strCache>
            </c:strRef>
          </c:cat>
          <c:val>
            <c:numRef>
              <c:f>'4. soru'!$E$11:$E$14</c:f>
              <c:numCache>
                <c:formatCode>General</c:formatCode>
                <c:ptCount val="3"/>
                <c:pt idx="0">
                  <c:v>812</c:v>
                </c:pt>
                <c:pt idx="1">
                  <c:v>620</c:v>
                </c:pt>
                <c:pt idx="2">
                  <c:v>835</c:v>
                </c:pt>
              </c:numCache>
            </c:numRef>
          </c:val>
          <c:extLst>
            <c:ext xmlns:c16="http://schemas.microsoft.com/office/drawing/2014/chart" uri="{C3380CC4-5D6E-409C-BE32-E72D297353CC}">
              <c16:uniqueId val="{00000003-7543-4DB5-97DE-CF9FF60217F6}"/>
            </c:ext>
          </c:extLst>
        </c:ser>
        <c:dLbls>
          <c:showLegendKey val="0"/>
          <c:showVal val="0"/>
          <c:showCatName val="0"/>
          <c:showSerName val="0"/>
          <c:showPercent val="0"/>
          <c:showBubbleSize val="0"/>
        </c:dLbls>
        <c:gapWidth val="219"/>
        <c:overlap val="-27"/>
        <c:axId val="606787552"/>
        <c:axId val="606794032"/>
      </c:barChart>
      <c:catAx>
        <c:axId val="60678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606794032"/>
        <c:crosses val="autoZero"/>
        <c:auto val="1"/>
        <c:lblAlgn val="ctr"/>
        <c:lblOffset val="100"/>
        <c:noMultiLvlLbl val="0"/>
      </c:catAx>
      <c:valAx>
        <c:axId val="606794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6067875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pivotSource>
    <c:name>[CEVAPLAR ileri ofis 1. dönem 2. sınav.xlsx]4. soru!PivotTable10</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'4. soru'!$C$10</c:f>
              <c:strCache>
                <c:ptCount val="1"/>
                <c:pt idx="0">
                  <c:v>Toplam 2019</c:v>
                </c:pt>
              </c:strCache>
            </c:strRef>
          </c:tx>
          <c:spPr>
            <a:solidFill>
              <a:schemeClr val="accent1"/>
            </a:solidFill>
            <a:ln>
              <a:noFill/>
            </a:ln>
            <a:effectLst/>
          </c:spPr>
          <c:invertIfNegative val="0"/>
          <c:cat>
            <c:strRef>
              <c:f>'4. soru'!$B$11:$B$14</c:f>
              <c:strCache>
                <c:ptCount val="3"/>
                <c:pt idx="0">
                  <c:v>Bilgisayar</c:v>
                </c:pt>
                <c:pt idx="1">
                  <c:v>Cep telefonu</c:v>
                </c:pt>
                <c:pt idx="2">
                  <c:v>Tablet</c:v>
                </c:pt>
              </c:strCache>
            </c:strRef>
          </c:cat>
          <c:val>
            <c:numRef>
              <c:f>'4. soru'!$C$11:$C$14</c:f>
              <c:numCache>
                <c:formatCode>General</c:formatCode>
                <c:ptCount val="3"/>
                <c:pt idx="0">
                  <c:v>955</c:v>
                </c:pt>
                <c:pt idx="1">
                  <c:v>520</c:v>
                </c:pt>
                <c:pt idx="2">
                  <c:v>350</c:v>
                </c:pt>
              </c:numCache>
            </c:numRef>
          </c:val>
          <c:extLst>
            <c:ext xmlns:c16="http://schemas.microsoft.com/office/drawing/2014/chart" uri="{C3380CC4-5D6E-409C-BE32-E72D297353CC}">
              <c16:uniqueId val="{00000000-0BC2-4D4B-8276-FD44B1D4E9D8}"/>
            </c:ext>
          </c:extLst>
        </c:ser>
        <c:ser>
          <c:idx val="1"/>
          <c:order val="1"/>
          <c:tx>
            <c:strRef>
              <c:f>'4. soru'!$D$10</c:f>
              <c:strCache>
                <c:ptCount val="1"/>
                <c:pt idx="0">
                  <c:v>Toplam 2020</c:v>
                </c:pt>
              </c:strCache>
            </c:strRef>
          </c:tx>
          <c:spPr>
            <a:solidFill>
              <a:schemeClr val="accent2"/>
            </a:solidFill>
            <a:ln>
              <a:noFill/>
            </a:ln>
            <a:effectLst/>
          </c:spPr>
          <c:invertIfNegative val="0"/>
          <c:cat>
            <c:strRef>
              <c:f>'4. soru'!$B$11:$B$14</c:f>
              <c:strCache>
                <c:ptCount val="3"/>
                <c:pt idx="0">
                  <c:v>Bilgisayar</c:v>
                </c:pt>
                <c:pt idx="1">
                  <c:v>Cep telefonu</c:v>
                </c:pt>
                <c:pt idx="2">
                  <c:v>Tablet</c:v>
                </c:pt>
              </c:strCache>
            </c:strRef>
          </c:cat>
          <c:val>
            <c:numRef>
              <c:f>'4. soru'!$D$11:$D$14</c:f>
              <c:numCache>
                <c:formatCode>General</c:formatCode>
                <c:ptCount val="3"/>
                <c:pt idx="0">
                  <c:v>1015</c:v>
                </c:pt>
                <c:pt idx="1">
                  <c:v>575</c:v>
                </c:pt>
                <c:pt idx="2">
                  <c:v>305</c:v>
                </c:pt>
              </c:numCache>
            </c:numRef>
          </c:val>
          <c:extLst>
            <c:ext xmlns:c16="http://schemas.microsoft.com/office/drawing/2014/chart" uri="{C3380CC4-5D6E-409C-BE32-E72D297353CC}">
              <c16:uniqueId val="{00000001-0BC2-4D4B-8276-FD44B1D4E9D8}"/>
            </c:ext>
          </c:extLst>
        </c:ser>
        <c:ser>
          <c:idx val="2"/>
          <c:order val="2"/>
          <c:tx>
            <c:strRef>
              <c:f>'4. soru'!$E$10</c:f>
              <c:strCache>
                <c:ptCount val="1"/>
                <c:pt idx="0">
                  <c:v>Toplam 2021</c:v>
                </c:pt>
              </c:strCache>
            </c:strRef>
          </c:tx>
          <c:spPr>
            <a:solidFill>
              <a:schemeClr val="accent3"/>
            </a:solidFill>
            <a:ln>
              <a:noFill/>
            </a:ln>
            <a:effectLst/>
          </c:spPr>
          <c:invertIfNegative val="0"/>
          <c:cat>
            <c:strRef>
              <c:f>'4. soru'!$B$11:$B$14</c:f>
              <c:strCache>
                <c:ptCount val="3"/>
                <c:pt idx="0">
                  <c:v>Bilgisayar</c:v>
                </c:pt>
                <c:pt idx="1">
                  <c:v>Cep telefonu</c:v>
                </c:pt>
                <c:pt idx="2">
                  <c:v>Tablet</c:v>
                </c:pt>
              </c:strCache>
            </c:strRef>
          </c:cat>
          <c:val>
            <c:numRef>
              <c:f>'4. soru'!$E$11:$E$14</c:f>
              <c:numCache>
                <c:formatCode>General</c:formatCode>
                <c:ptCount val="3"/>
                <c:pt idx="0">
                  <c:v>812</c:v>
                </c:pt>
                <c:pt idx="1">
                  <c:v>620</c:v>
                </c:pt>
                <c:pt idx="2">
                  <c:v>835</c:v>
                </c:pt>
              </c:numCache>
            </c:numRef>
          </c:val>
          <c:extLst>
            <c:ext xmlns:c16="http://schemas.microsoft.com/office/drawing/2014/chart" uri="{C3380CC4-5D6E-409C-BE32-E72D297353CC}">
              <c16:uniqueId val="{00000002-0BC2-4D4B-8276-FD44B1D4E9D8}"/>
            </c:ext>
          </c:extLst>
        </c:ser>
        <c:dLbls>
          <c:showLegendKey val="0"/>
          <c:showVal val="0"/>
          <c:showCatName val="0"/>
          <c:showSerName val="0"/>
          <c:showPercent val="0"/>
          <c:showBubbleSize val="0"/>
        </c:dLbls>
        <c:gapWidth val="219"/>
        <c:overlap val="-27"/>
        <c:axId val="606787552"/>
        <c:axId val="606794032"/>
      </c:barChart>
      <c:catAx>
        <c:axId val="60678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606794032"/>
        <c:crosses val="autoZero"/>
        <c:auto val="1"/>
        <c:lblAlgn val="ctr"/>
        <c:lblOffset val="100"/>
        <c:noMultiLvlLbl val="0"/>
      </c:catAx>
      <c:valAx>
        <c:axId val="606794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6067875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292417</xdr:colOff>
      <xdr:row>13</xdr:row>
      <xdr:rowOff>70484</xdr:rowOff>
    </xdr:from>
    <xdr:to>
      <xdr:col>10</xdr:col>
      <xdr:colOff>1009650</xdr:colOff>
      <xdr:row>20</xdr:row>
      <xdr:rowOff>123824</xdr:rowOff>
    </xdr:to>
    <xdr:graphicFrame macro="">
      <xdr:nvGraphicFramePr>
        <xdr:cNvPr id="2" name="Grafik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426720</xdr:colOff>
      <xdr:row>23</xdr:row>
      <xdr:rowOff>19050</xdr:rowOff>
    </xdr:from>
    <xdr:to>
      <xdr:col>10</xdr:col>
      <xdr:colOff>655320</xdr:colOff>
      <xdr:row>31</xdr:row>
      <xdr:rowOff>11431</xdr:rowOff>
    </xdr:to>
    <mc:AlternateContent xmlns:mc="http://schemas.openxmlformats.org/markup-compatibility/2006" xmlns:a14="http://schemas.microsoft.com/office/drawing/2010/main">
      <mc:Choice Requires="a14">
        <xdr:graphicFrame macro="">
          <xdr:nvGraphicFramePr>
            <xdr:cNvPr id="3" name="SATIŞ BÖLGESİ">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SATIŞ BÖLGESİ"/>
            </a:graphicData>
          </a:graphic>
        </xdr:graphicFrame>
      </mc:Choice>
      <mc:Fallback xmlns="">
        <xdr:sp macro="" textlink="">
          <xdr:nvSpPr>
            <xdr:cNvPr id="0" name=""/>
            <xdr:cNvSpPr>
              <a:spLocks noTextEdit="1"/>
            </xdr:cNvSpPr>
          </xdr:nvSpPr>
          <xdr:spPr>
            <a:xfrm>
              <a:off x="6541770" y="5857875"/>
              <a:ext cx="1828800" cy="1535431"/>
            </a:xfrm>
            <a:prstGeom prst="rect">
              <a:avLst/>
            </a:prstGeom>
            <a:solidFill>
              <a:prstClr val="white"/>
            </a:solidFill>
            <a:ln w="1">
              <a:solidFill>
                <a:prstClr val="green"/>
              </a:solidFill>
            </a:ln>
          </xdr:spPr>
          <xdr:txBody>
            <a:bodyPr vertOverflow="clip" horzOverflow="clip"/>
            <a:lstStyle/>
            <a:p>
              <a:r>
                <a:rPr lang="tr-TR" sz="1100"/>
                <a:t>Bu şekil bir dilimleyiciyi gösterir. Dilimleyiciler Excel 2010 ve sonraki sürümlerde desteklenir.
Şekil daha önceki bir Excel sürümünde değiştirildiyse veya çalışma kitabı Excel 2003 veya önceki sürümünde kaydedildiyse, dilimleyici kullanılamaz.</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8</xdr:col>
      <xdr:colOff>295275</xdr:colOff>
      <xdr:row>5</xdr:row>
      <xdr:rowOff>38100</xdr:rowOff>
    </xdr:from>
    <xdr:to>
      <xdr:col>15</xdr:col>
      <xdr:colOff>371475</xdr:colOff>
      <xdr:row>19</xdr:row>
      <xdr:rowOff>85725</xdr:rowOff>
    </xdr:to>
    <xdr:graphicFrame macro="">
      <xdr:nvGraphicFramePr>
        <xdr:cNvPr id="4" name="Grafik 3">
          <a:extLst>
            <a:ext uri="{FF2B5EF4-FFF2-40B4-BE49-F238E27FC236}">
              <a16:creationId xmlns:a16="http://schemas.microsoft.com/office/drawing/2014/main" id="{DA0A2611-B9CE-AF14-F89E-E0EEB3C799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600075</xdr:colOff>
      <xdr:row>5</xdr:row>
      <xdr:rowOff>19049</xdr:rowOff>
    </xdr:from>
    <xdr:to>
      <xdr:col>16</xdr:col>
      <xdr:colOff>476251</xdr:colOff>
      <xdr:row>19</xdr:row>
      <xdr:rowOff>180975</xdr:rowOff>
    </xdr:to>
    <xdr:graphicFrame macro="">
      <xdr:nvGraphicFramePr>
        <xdr:cNvPr id="2" name="Grafik 1">
          <a:extLst>
            <a:ext uri="{FF2B5EF4-FFF2-40B4-BE49-F238E27FC236}">
              <a16:creationId xmlns:a16="http://schemas.microsoft.com/office/drawing/2014/main" id="{D1BF15BF-557B-406E-8028-D8D67D06E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600075</xdr:colOff>
      <xdr:row>20</xdr:row>
      <xdr:rowOff>180975</xdr:rowOff>
    </xdr:from>
    <xdr:to>
      <xdr:col>12</xdr:col>
      <xdr:colOff>600075</xdr:colOff>
      <xdr:row>34</xdr:row>
      <xdr:rowOff>38100</xdr:rowOff>
    </xdr:to>
    <mc:AlternateContent xmlns:mc="http://schemas.openxmlformats.org/markup-compatibility/2006" xmlns:a14="http://schemas.microsoft.com/office/drawing/2010/main">
      <mc:Choice Requires="a14">
        <xdr:graphicFrame macro="">
          <xdr:nvGraphicFramePr>
            <xdr:cNvPr id="4" name="SATIŞ BÖLGESİ 1">
              <a:extLst>
                <a:ext uri="{FF2B5EF4-FFF2-40B4-BE49-F238E27FC236}">
                  <a16:creationId xmlns:a16="http://schemas.microsoft.com/office/drawing/2014/main" id="{A9CD095D-E249-4B42-C5D0-2C589A91E422}"/>
                </a:ext>
              </a:extLst>
            </xdr:cNvPr>
            <xdr:cNvGraphicFramePr/>
          </xdr:nvGraphicFramePr>
          <xdr:xfrm>
            <a:off x="0" y="0"/>
            <a:ext cx="0" cy="0"/>
          </xdr:xfrm>
          <a:graphic>
            <a:graphicData uri="http://schemas.microsoft.com/office/drawing/2010/slicer">
              <sle:slicer xmlns:sle="http://schemas.microsoft.com/office/drawing/2010/slicer" name="SATIŞ BÖLGESİ 1"/>
            </a:graphicData>
          </a:graphic>
        </xdr:graphicFrame>
      </mc:Choice>
      <mc:Fallback xmlns="">
        <xdr:sp macro="" textlink="">
          <xdr:nvSpPr>
            <xdr:cNvPr id="0" name=""/>
            <xdr:cNvSpPr>
              <a:spLocks noTextEdit="1"/>
            </xdr:cNvSpPr>
          </xdr:nvSpPr>
          <xdr:spPr>
            <a:xfrm>
              <a:off x="7200900" y="4067175"/>
              <a:ext cx="1828800" cy="2524125"/>
            </a:xfrm>
            <a:prstGeom prst="rect">
              <a:avLst/>
            </a:prstGeom>
            <a:solidFill>
              <a:prstClr val="white"/>
            </a:solidFill>
            <a:ln w="1">
              <a:solidFill>
                <a:prstClr val="green"/>
              </a:solidFill>
            </a:ln>
          </xdr:spPr>
          <xdr:txBody>
            <a:bodyPr vertOverflow="clip" horzOverflow="clip"/>
            <a:lstStyle/>
            <a:p>
              <a:r>
                <a:rPr lang="tr-TR" sz="1100"/>
                <a:t>Bu şekil bir dilimleyiciyi gösterir. Dilimleyiciler Excel 2010 ve sonraki sürümlerde desteklenir.
Şekil daha önceki bir Excel sürümünde değiştirildiyse veya çalışma kitabı Excel 2003 veya önceki sürümünde kaydedildiyse, dilimleyici kullanılamaz.</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pc/Desktop/&#304;LER&#304;%20OF&#304;S%20DERS&#304;/ileri%20ofis%201d.%202.uyg.%20s&#305;nav&#305;.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zar" refreshedDate="45289.73669247685" createdVersion="5" refreshedVersion="5" minRefreshableVersion="3" recordCount="7" xr:uid="{00000000-000A-0000-FFFF-FFFF0A000000}">
  <cacheSource type="worksheet">
    <worksheetSource ref="A18:H25" sheet="Sayfa1" r:id="rId2"/>
  </cacheSource>
  <cacheFields count="9">
    <cacheField name="SIRA NO" numFmtId="0">
      <sharedItems containsSemiMixedTypes="0" containsString="0" containsNumber="1" containsInteger="1" minValue="1" maxValue="7"/>
    </cacheField>
    <cacheField name="ÜRÜN" numFmtId="0">
      <sharedItems count="3">
        <s v="Bilgisayar"/>
        <s v="Tablet"/>
        <s v="Cep telefonu"/>
      </sharedItems>
    </cacheField>
    <cacheField name="MARKASI" numFmtId="0">
      <sharedItems count="6">
        <s v="Y markası"/>
        <s v="X markası"/>
        <s v="Z markası"/>
        <s v=" Y markası"/>
        <s v=" Z markası"/>
        <s v=" X markası"/>
      </sharedItems>
    </cacheField>
    <cacheField name="SATIŞ BÖLGESİ" numFmtId="0">
      <sharedItems count="4">
        <s v="Akdeniz"/>
        <s v="Ege"/>
        <s v="İç Anadolu"/>
        <s v="Marmara"/>
      </sharedItems>
    </cacheField>
    <cacheField name="2019" numFmtId="0">
      <sharedItems containsSemiMixedTypes="0" containsString="0" containsNumber="1" containsInteger="1" minValue="105" maxValue="600"/>
    </cacheField>
    <cacheField name="2020" numFmtId="0">
      <sharedItems containsSemiMixedTypes="0" containsString="0" containsNumber="1" containsInteger="1" minValue="143" maxValue="672"/>
    </cacheField>
    <cacheField name="2021" numFmtId="0">
      <sharedItems containsSemiMixedTypes="0" containsString="0" containsNumber="1" containsInteger="1" minValue="170" maxValue="650"/>
    </cacheField>
    <cacheField name="TOPLAM" numFmtId="0">
      <sharedItems containsSemiMixedTypes="0" containsString="0" containsNumber="1" containsInteger="1" minValue="458" maxValue="1627"/>
    </cacheField>
    <cacheField name="Komisyon" numFmtId="0" formula="TOPLAM*0.12" databaseField="0"/>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zar" refreshedDate="46020.925428819442" createdVersion="8" refreshedVersion="8" minRefreshableVersion="3" recordCount="7" xr:uid="{B8296385-556A-4183-8781-BCC06C51DFFC}">
  <cacheSource type="worksheet">
    <worksheetSource ref="A1:H8" sheet="2. ve 3. soru"/>
  </cacheSource>
  <cacheFields count="8">
    <cacheField name="SIRA NO" numFmtId="0">
      <sharedItems containsSemiMixedTypes="0" containsString="0" containsNumber="1" containsInteger="1" minValue="1" maxValue="7"/>
    </cacheField>
    <cacheField name="ÜRÜN" numFmtId="0">
      <sharedItems count="3">
        <s v="Bilgisayar"/>
        <s v="Tablet"/>
        <s v="Cep telefonu"/>
      </sharedItems>
    </cacheField>
    <cacheField name="MARKASI" numFmtId="0">
      <sharedItems count="6">
        <s v="Y markası"/>
        <s v="X markası"/>
        <s v="Z markası"/>
        <s v=" Y markası"/>
        <s v=" Z markası"/>
        <s v=" X markası"/>
      </sharedItems>
    </cacheField>
    <cacheField name="SATIŞ BÖLGESİ" numFmtId="0">
      <sharedItems count="4">
        <s v="Akdeniz"/>
        <s v="Ege"/>
        <s v="İç Anadolu"/>
        <s v="Marmara"/>
      </sharedItems>
    </cacheField>
    <cacheField name="2019" numFmtId="0">
      <sharedItems containsSemiMixedTypes="0" containsString="0" containsNumber="1" containsInteger="1" minValue="105" maxValue="600"/>
    </cacheField>
    <cacheField name="2020" numFmtId="0">
      <sharedItems containsSemiMixedTypes="0" containsString="0" containsNumber="1" containsInteger="1" minValue="143" maxValue="672"/>
    </cacheField>
    <cacheField name="2021" numFmtId="0">
      <sharedItems containsSemiMixedTypes="0" containsString="0" containsNumber="1" containsInteger="1" minValue="170" maxValue="650"/>
    </cacheField>
    <cacheField name="TOPLAM" numFmtId="0">
      <sharedItems count="1">
        <s v="?"/>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zar" refreshedDate="46020.92749814815" createdVersion="8" refreshedVersion="8" minRefreshableVersion="3" recordCount="7" xr:uid="{1C96D6C7-B37A-445E-A6EE-D168EC89E10E}">
  <cacheSource type="worksheet">
    <worksheetSource ref="B1:G8" sheet="2. ve 3. soru"/>
  </cacheSource>
  <cacheFields count="6">
    <cacheField name="ÜRÜN" numFmtId="0">
      <sharedItems count="3">
        <s v="Bilgisayar"/>
        <s v="Tablet"/>
        <s v="Cep telefonu"/>
      </sharedItems>
    </cacheField>
    <cacheField name="MARKASI" numFmtId="0">
      <sharedItems count="6">
        <s v="Y markası"/>
        <s v="X markası"/>
        <s v="Z markası"/>
        <s v=" Y markası"/>
        <s v=" Z markası"/>
        <s v=" X markası"/>
      </sharedItems>
    </cacheField>
    <cacheField name="SATIŞ BÖLGESİ" numFmtId="0">
      <sharedItems count="4">
        <s v="Akdeniz"/>
        <s v="Ege"/>
        <s v="İç Anadolu"/>
        <s v="Marmara"/>
      </sharedItems>
    </cacheField>
    <cacheField name="2019" numFmtId="0">
      <sharedItems containsSemiMixedTypes="0" containsString="0" containsNumber="1" containsInteger="1" minValue="105" maxValue="600"/>
    </cacheField>
    <cacheField name="2020" numFmtId="0">
      <sharedItems containsSemiMixedTypes="0" containsString="0" containsNumber="1" containsInteger="1" minValue="143" maxValue="672"/>
    </cacheField>
    <cacheField name="2021" numFmtId="0">
      <sharedItems containsSemiMixedTypes="0" containsString="0" containsNumber="1" containsInteger="1" minValue="170" maxValue="65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zar" refreshedDate="46020.934195949078" createdVersion="8" refreshedVersion="8" minRefreshableVersion="3" recordCount="7" xr:uid="{197CB15A-7613-4CA4-A58B-F920B99CB4F8}">
  <cacheSource type="worksheet">
    <worksheetSource ref="A1:H8" sheet="2. ve 3. soru"/>
  </cacheSource>
  <cacheFields count="8">
    <cacheField name="SIRA NO" numFmtId="0">
      <sharedItems containsSemiMixedTypes="0" containsString="0" containsNumber="1" containsInteger="1" minValue="1" maxValue="7"/>
    </cacheField>
    <cacheField name="ÜRÜN" numFmtId="0">
      <sharedItems count="3">
        <s v="Bilgisayar"/>
        <s v="Tablet"/>
        <s v="Cep telefonu"/>
      </sharedItems>
    </cacheField>
    <cacheField name="MARKASI" numFmtId="0">
      <sharedItems count="6">
        <s v="Y markası"/>
        <s v="X markası"/>
        <s v="Z markası"/>
        <s v=" Y markası"/>
        <s v=" Z markası"/>
        <s v=" X markası"/>
      </sharedItems>
    </cacheField>
    <cacheField name="SATIŞ BÖLGESİ" numFmtId="0">
      <sharedItems/>
    </cacheField>
    <cacheField name="2019" numFmtId="0">
      <sharedItems containsSemiMixedTypes="0" containsString="0" containsNumber="1" containsInteger="1" minValue="105" maxValue="600"/>
    </cacheField>
    <cacheField name="2020" numFmtId="0">
      <sharedItems containsSemiMixedTypes="0" containsString="0" containsNumber="1" containsInteger="1" minValue="143" maxValue="672"/>
    </cacheField>
    <cacheField name="2021" numFmtId="0">
      <sharedItems containsSemiMixedTypes="0" containsString="0" containsNumber="1" containsInteger="1" minValue="170" maxValue="650"/>
    </cacheField>
    <cacheField name="TOPLAM" numFmtId="0">
      <sharedItems count="1">
        <s v="?"/>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zar" refreshedDate="46020.941273495373" createdVersion="8" refreshedVersion="8" minRefreshableVersion="3" recordCount="7" xr:uid="{482A13BB-19A2-4386-B833-49FDA36C3A88}">
  <cacheSource type="worksheet">
    <worksheetSource ref="B1:G8" sheet="4. soru"/>
  </cacheSource>
  <cacheFields count="6">
    <cacheField name="ÜRÜN" numFmtId="0">
      <sharedItems count="3">
        <s v="Bilgisayar"/>
        <s v="Tablet"/>
        <s v="Cep telefonu"/>
      </sharedItems>
    </cacheField>
    <cacheField name="MARKASI" numFmtId="0">
      <sharedItems/>
    </cacheField>
    <cacheField name="SATIŞ BÖLGESİ" numFmtId="0">
      <sharedItems count="4">
        <s v="Akdeniz"/>
        <s v="Ege"/>
        <s v="İç Anadolu"/>
        <s v="Marmara"/>
      </sharedItems>
    </cacheField>
    <cacheField name="2019" numFmtId="0">
      <sharedItems containsSemiMixedTypes="0" containsString="0" containsNumber="1" containsInteger="1" minValue="105" maxValue="600"/>
    </cacheField>
    <cacheField name="2020" numFmtId="0">
      <sharedItems containsSemiMixedTypes="0" containsString="0" containsNumber="1" containsInteger="1" minValue="143" maxValue="672"/>
    </cacheField>
    <cacheField name="2021" numFmtId="0">
      <sharedItems containsSemiMixedTypes="0" containsString="0" containsNumber="1" containsInteger="1" minValue="170" maxValue="650"/>
    </cacheField>
  </cacheFields>
  <extLst>
    <ext xmlns:x14="http://schemas.microsoft.com/office/spreadsheetml/2009/9/main" uri="{725AE2AE-9491-48be-B2B4-4EB974FC3084}">
      <x14:pivotCacheDefinition pivotCacheId="199591730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n v="1"/>
    <x v="0"/>
    <x v="0"/>
    <x v="0"/>
    <n v="250"/>
    <n v="200"/>
    <n v="247"/>
    <n v="697"/>
  </r>
  <r>
    <n v="2"/>
    <x v="0"/>
    <x v="1"/>
    <x v="1"/>
    <n v="105"/>
    <n v="143"/>
    <n v="210"/>
    <n v="458"/>
  </r>
  <r>
    <n v="3"/>
    <x v="1"/>
    <x v="2"/>
    <x v="1"/>
    <n v="140"/>
    <n v="160"/>
    <n v="185"/>
    <n v="485"/>
  </r>
  <r>
    <n v="4"/>
    <x v="2"/>
    <x v="3"/>
    <x v="2"/>
    <n v="320"/>
    <n v="235"/>
    <n v="170"/>
    <n v="725"/>
  </r>
  <r>
    <n v="5"/>
    <x v="1"/>
    <x v="4"/>
    <x v="2"/>
    <n v="210"/>
    <n v="145"/>
    <n v="650"/>
    <n v="1005"/>
  </r>
  <r>
    <n v="6"/>
    <x v="2"/>
    <x v="5"/>
    <x v="3"/>
    <n v="200"/>
    <n v="340"/>
    <n v="450"/>
    <n v="990"/>
  </r>
  <r>
    <n v="7"/>
    <x v="0"/>
    <x v="4"/>
    <x v="3"/>
    <n v="600"/>
    <n v="672"/>
    <n v="355"/>
    <n v="162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n v="1"/>
    <x v="0"/>
    <x v="0"/>
    <x v="0"/>
    <n v="250"/>
    <n v="200"/>
    <n v="247"/>
    <x v="0"/>
  </r>
  <r>
    <n v="2"/>
    <x v="0"/>
    <x v="1"/>
    <x v="1"/>
    <n v="105"/>
    <n v="143"/>
    <n v="210"/>
    <x v="0"/>
  </r>
  <r>
    <n v="3"/>
    <x v="1"/>
    <x v="2"/>
    <x v="1"/>
    <n v="140"/>
    <n v="160"/>
    <n v="185"/>
    <x v="0"/>
  </r>
  <r>
    <n v="4"/>
    <x v="2"/>
    <x v="3"/>
    <x v="2"/>
    <n v="320"/>
    <n v="235"/>
    <n v="170"/>
    <x v="0"/>
  </r>
  <r>
    <n v="5"/>
    <x v="1"/>
    <x v="4"/>
    <x v="2"/>
    <n v="210"/>
    <n v="145"/>
    <n v="650"/>
    <x v="0"/>
  </r>
  <r>
    <n v="6"/>
    <x v="2"/>
    <x v="5"/>
    <x v="3"/>
    <n v="200"/>
    <n v="340"/>
    <n v="450"/>
    <x v="0"/>
  </r>
  <r>
    <n v="7"/>
    <x v="0"/>
    <x v="4"/>
    <x v="3"/>
    <n v="600"/>
    <n v="672"/>
    <n v="355"/>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x v="0"/>
    <n v="250"/>
    <n v="200"/>
    <n v="247"/>
  </r>
  <r>
    <x v="0"/>
    <x v="1"/>
    <x v="1"/>
    <n v="105"/>
    <n v="143"/>
    <n v="210"/>
  </r>
  <r>
    <x v="1"/>
    <x v="2"/>
    <x v="1"/>
    <n v="140"/>
    <n v="160"/>
    <n v="185"/>
  </r>
  <r>
    <x v="2"/>
    <x v="3"/>
    <x v="2"/>
    <n v="320"/>
    <n v="235"/>
    <n v="170"/>
  </r>
  <r>
    <x v="1"/>
    <x v="4"/>
    <x v="2"/>
    <n v="210"/>
    <n v="145"/>
    <n v="650"/>
  </r>
  <r>
    <x v="2"/>
    <x v="5"/>
    <x v="3"/>
    <n v="200"/>
    <n v="340"/>
    <n v="450"/>
  </r>
  <r>
    <x v="0"/>
    <x v="4"/>
    <x v="3"/>
    <n v="600"/>
    <n v="672"/>
    <n v="355"/>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n v="1"/>
    <x v="0"/>
    <x v="0"/>
    <s v="Akdeniz"/>
    <n v="250"/>
    <n v="200"/>
    <n v="247"/>
    <x v="0"/>
  </r>
  <r>
    <n v="2"/>
    <x v="0"/>
    <x v="1"/>
    <s v="Ege"/>
    <n v="105"/>
    <n v="143"/>
    <n v="210"/>
    <x v="0"/>
  </r>
  <r>
    <n v="3"/>
    <x v="1"/>
    <x v="2"/>
    <s v="Ege"/>
    <n v="140"/>
    <n v="160"/>
    <n v="185"/>
    <x v="0"/>
  </r>
  <r>
    <n v="4"/>
    <x v="2"/>
    <x v="3"/>
    <s v="İç Anadolu"/>
    <n v="320"/>
    <n v="235"/>
    <n v="170"/>
    <x v="0"/>
  </r>
  <r>
    <n v="5"/>
    <x v="1"/>
    <x v="4"/>
    <s v="İç Anadolu"/>
    <n v="210"/>
    <n v="145"/>
    <n v="650"/>
    <x v="0"/>
  </r>
  <r>
    <n v="6"/>
    <x v="2"/>
    <x v="5"/>
    <s v="Marmara"/>
    <n v="200"/>
    <n v="340"/>
    <n v="450"/>
    <x v="0"/>
  </r>
  <r>
    <n v="7"/>
    <x v="0"/>
    <x v="4"/>
    <s v="Marmara"/>
    <n v="600"/>
    <n v="672"/>
    <n v="355"/>
    <x v="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s v="Y markası"/>
    <x v="0"/>
    <n v="250"/>
    <n v="200"/>
    <n v="247"/>
  </r>
  <r>
    <x v="0"/>
    <s v="X markası"/>
    <x v="1"/>
    <n v="105"/>
    <n v="143"/>
    <n v="210"/>
  </r>
  <r>
    <x v="1"/>
    <s v="Z markası"/>
    <x v="1"/>
    <n v="140"/>
    <n v="160"/>
    <n v="185"/>
  </r>
  <r>
    <x v="2"/>
    <s v=" Y markası"/>
    <x v="2"/>
    <n v="320"/>
    <n v="235"/>
    <n v="170"/>
  </r>
  <r>
    <x v="1"/>
    <s v=" Z markası"/>
    <x v="2"/>
    <n v="210"/>
    <n v="145"/>
    <n v="650"/>
  </r>
  <r>
    <x v="2"/>
    <s v=" X markası"/>
    <x v="3"/>
    <n v="200"/>
    <n v="340"/>
    <n v="450"/>
  </r>
  <r>
    <x v="0"/>
    <s v=" Z markası"/>
    <x v="3"/>
    <n v="600"/>
    <n v="672"/>
    <n v="3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Değerler" updatedVersion="8" minRefreshableVersion="3" useAutoFormatting="1" itemPrintTitles="1" createdVersion="5" indent="0" outline="1" outlineData="1" multipleFieldFilters="0" chartFormat="2">
  <location ref="G9:K12" firstHeaderRow="0" firstDataRow="1" firstDataCol="1" rowPageCount="1" colPageCount="1"/>
  <pivotFields count="9">
    <pivotField showAll="0"/>
    <pivotField axis="axisRow" showAll="0">
      <items count="4">
        <item x="0"/>
        <item x="2"/>
        <item x="1"/>
        <item t="default"/>
      </items>
    </pivotField>
    <pivotField axis="axisPage" showAll="0">
      <items count="7">
        <item x="5"/>
        <item x="3"/>
        <item x="4"/>
        <item x="1"/>
        <item x="0"/>
        <item x="2"/>
        <item t="default"/>
      </items>
    </pivotField>
    <pivotField showAll="0">
      <items count="5">
        <item h="1" x="0"/>
        <item h="1" x="1"/>
        <item x="2"/>
        <item h="1" x="3"/>
        <item t="default"/>
      </items>
    </pivotField>
    <pivotField dataField="1" showAll="0"/>
    <pivotField dataField="1" showAll="0"/>
    <pivotField dataField="1" showAll="0"/>
    <pivotField showAll="0"/>
    <pivotField dataField="1" dragToRow="0" dragToCol="0" dragToPage="0" showAll="0" defaultSubtotal="0"/>
  </pivotFields>
  <rowFields count="1">
    <field x="1"/>
  </rowFields>
  <rowItems count="3">
    <i>
      <x v="1"/>
    </i>
    <i>
      <x v="2"/>
    </i>
    <i t="grand">
      <x/>
    </i>
  </rowItems>
  <colFields count="1">
    <field x="-2"/>
  </colFields>
  <colItems count="4">
    <i>
      <x/>
    </i>
    <i i="1">
      <x v="1"/>
    </i>
    <i i="2">
      <x v="2"/>
    </i>
    <i i="3">
      <x v="3"/>
    </i>
  </colItems>
  <pageFields count="1">
    <pageField fld="2" hier="-1"/>
  </pageFields>
  <dataFields count="4">
    <dataField name="Toplam 2019" fld="4" baseField="0" baseItem="0"/>
    <dataField name="Toplam 2020" fld="5" baseField="0" baseItem="0"/>
    <dataField name="Toplam 2021" fld="6" baseField="0" baseItem="0"/>
    <dataField name="Toplam Komisyon" fld="8" baseField="0" baseItem="0"/>
  </dataField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5C15FD1-16B8-42D3-AF2C-5E7825EC5D56}" name="PivotTable1" cacheId="2" applyNumberFormats="0" applyBorderFormats="0" applyFontFormats="0" applyPatternFormats="0" applyAlignmentFormats="0" applyWidthHeightFormats="1" dataCaption="Değerler" updatedVersion="8" minRefreshableVersion="3" useAutoFormatting="1" itemPrintTitles="1" createdVersion="8" indent="0" outline="1" outlineData="1" multipleFieldFilters="0" rowHeaderCaption="ÜRÜNLER">
  <location ref="K15:N19" firstHeaderRow="0" firstDataRow="1" firstDataCol="1"/>
  <pivotFields count="6">
    <pivotField axis="axisRow" showAll="0">
      <items count="4">
        <item sd="0" x="0"/>
        <item sd="0" x="2"/>
        <item sd="0" x="1"/>
        <item t="default"/>
      </items>
    </pivotField>
    <pivotField axis="axisRow" showAll="0">
      <items count="7">
        <item x="5"/>
        <item x="3"/>
        <item x="4"/>
        <item x="1"/>
        <item x="0"/>
        <item x="2"/>
        <item t="default"/>
      </items>
    </pivotField>
    <pivotField axis="axisRow" showAll="0">
      <items count="5">
        <item x="0"/>
        <item x="1"/>
        <item x="2"/>
        <item x="3"/>
        <item t="default"/>
      </items>
    </pivotField>
    <pivotField dataField="1" showAll="0"/>
    <pivotField dataField="1" showAll="0"/>
    <pivotField dataField="1" showAll="0"/>
  </pivotFields>
  <rowFields count="3">
    <field x="0"/>
    <field x="1"/>
    <field x="2"/>
  </rowFields>
  <rowItems count="4">
    <i>
      <x/>
    </i>
    <i>
      <x v="1"/>
    </i>
    <i>
      <x v="2"/>
    </i>
    <i t="grand">
      <x/>
    </i>
  </rowItems>
  <colFields count="1">
    <field x="-2"/>
  </colFields>
  <colItems count="3">
    <i>
      <x/>
    </i>
    <i i="1">
      <x v="1"/>
    </i>
    <i i="2">
      <x v="2"/>
    </i>
  </colItems>
  <dataFields count="3">
    <dataField name="2019 YILI" fld="3" baseField="0" baseItem="0"/>
    <dataField name="Toplam 2020" fld="4" baseField="0" baseItem="0"/>
    <dataField name="Toplam 2021" fld="5"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4FAF1A5-DF56-4C6C-BF33-1DA62DE33CA1}" name="PivotTable3" cacheId="1" applyNumberFormats="0" applyBorderFormats="0" applyFontFormats="0" applyPatternFormats="0" applyAlignmentFormats="0" applyWidthHeightFormats="1" dataCaption="Değerler" updatedVersion="8" minRefreshableVersion="3" useAutoFormatting="1" itemPrintTitles="1" createdVersion="8" indent="0" outline="1" outlineData="1" multipleFieldFilters="0">
  <location ref="A13:E29" firstHeaderRow="0" firstDataRow="1" firstDataCol="1"/>
  <pivotFields count="8">
    <pivotField dataField="1" showAll="0"/>
    <pivotField axis="axisRow" showAll="0">
      <items count="4">
        <item sd="0" x="0"/>
        <item x="2"/>
        <item x="1"/>
        <item t="default"/>
      </items>
    </pivotField>
    <pivotField axis="axisRow" showAll="0">
      <items count="7">
        <item x="5"/>
        <item x="3"/>
        <item x="4"/>
        <item x="1"/>
        <item x="0"/>
        <item x="2"/>
        <item t="default"/>
      </items>
    </pivotField>
    <pivotField axis="axisRow" showAll="0">
      <items count="5">
        <item x="0"/>
        <item x="1"/>
        <item x="2"/>
        <item x="3"/>
        <item t="default"/>
      </items>
    </pivotField>
    <pivotField dataField="1" showAll="0"/>
    <pivotField dataField="1" showAll="0"/>
    <pivotField dataField="1" showAll="0"/>
    <pivotField axis="axisRow" showAll="0">
      <items count="2">
        <item x="0"/>
        <item t="default"/>
      </items>
    </pivotField>
  </pivotFields>
  <rowFields count="4">
    <field x="1"/>
    <field x="2"/>
    <field x="3"/>
    <field x="7"/>
  </rowFields>
  <rowItems count="16">
    <i>
      <x/>
    </i>
    <i>
      <x v="1"/>
    </i>
    <i r="1">
      <x/>
    </i>
    <i r="2">
      <x v="3"/>
    </i>
    <i r="3">
      <x/>
    </i>
    <i r="1">
      <x v="1"/>
    </i>
    <i r="2">
      <x v="2"/>
    </i>
    <i r="3">
      <x/>
    </i>
    <i>
      <x v="2"/>
    </i>
    <i r="1">
      <x v="2"/>
    </i>
    <i r="2">
      <x v="2"/>
    </i>
    <i r="3">
      <x/>
    </i>
    <i r="1">
      <x v="5"/>
    </i>
    <i r="2">
      <x v="1"/>
    </i>
    <i r="3">
      <x/>
    </i>
    <i t="grand">
      <x/>
    </i>
  </rowItems>
  <colFields count="1">
    <field x="-2"/>
  </colFields>
  <colItems count="4">
    <i>
      <x/>
    </i>
    <i i="1">
      <x v="1"/>
    </i>
    <i i="2">
      <x v="2"/>
    </i>
    <i i="3">
      <x v="3"/>
    </i>
  </colItems>
  <dataFields count="4">
    <dataField name="Toplam SIRA NO" fld="0" baseField="0" baseItem="0"/>
    <dataField name="Toplam 2019" fld="4" baseField="0" baseItem="0"/>
    <dataField name="Toplam 2020" fld="5" baseField="0" baseItem="0"/>
    <dataField name="Toplam 2021" fld="6" baseField="0" baseItem="0"/>
  </dataFields>
  <formats count="16">
    <format dxfId="15">
      <pivotArea type="all" dataOnly="0" outline="0" fieldPosition="0"/>
    </format>
    <format dxfId="14">
      <pivotArea outline="0" collapsedLevelsAreSubtotals="1" fieldPosition="0"/>
    </format>
    <format dxfId="13">
      <pivotArea field="1" type="button" dataOnly="0" labelOnly="1" outline="0" axis="axisRow" fieldPosition="0"/>
    </format>
    <format dxfId="12">
      <pivotArea dataOnly="0" labelOnly="1" fieldPosition="0">
        <references count="1">
          <reference field="1" count="0"/>
        </references>
      </pivotArea>
    </format>
    <format dxfId="11">
      <pivotArea dataOnly="0" labelOnly="1" grandRow="1" outline="0" fieldPosition="0"/>
    </format>
    <format dxfId="10">
      <pivotArea dataOnly="0" labelOnly="1" fieldPosition="0">
        <references count="2">
          <reference field="1" count="1" selected="0">
            <x v="1"/>
          </reference>
          <reference field="2" count="2">
            <x v="0"/>
            <x v="1"/>
          </reference>
        </references>
      </pivotArea>
    </format>
    <format dxfId="9">
      <pivotArea dataOnly="0" labelOnly="1" fieldPosition="0">
        <references count="2">
          <reference field="1" count="1" selected="0">
            <x v="2"/>
          </reference>
          <reference field="2" count="2">
            <x v="2"/>
            <x v="5"/>
          </reference>
        </references>
      </pivotArea>
    </format>
    <format dxfId="8">
      <pivotArea dataOnly="0" labelOnly="1" fieldPosition="0">
        <references count="3">
          <reference field="1" count="1" selected="0">
            <x v="1"/>
          </reference>
          <reference field="2" count="1" selected="0">
            <x v="0"/>
          </reference>
          <reference field="3" count="1">
            <x v="3"/>
          </reference>
        </references>
      </pivotArea>
    </format>
    <format dxfId="7">
      <pivotArea dataOnly="0" labelOnly="1" fieldPosition="0">
        <references count="3">
          <reference field="1" count="1" selected="0">
            <x v="1"/>
          </reference>
          <reference field="2" count="1" selected="0">
            <x v="1"/>
          </reference>
          <reference field="3" count="1">
            <x v="2"/>
          </reference>
        </references>
      </pivotArea>
    </format>
    <format dxfId="6">
      <pivotArea dataOnly="0" labelOnly="1" fieldPosition="0">
        <references count="3">
          <reference field="1" count="1" selected="0">
            <x v="2"/>
          </reference>
          <reference field="2" count="1" selected="0">
            <x v="2"/>
          </reference>
          <reference field="3" count="1">
            <x v="2"/>
          </reference>
        </references>
      </pivotArea>
    </format>
    <format dxfId="5">
      <pivotArea dataOnly="0" labelOnly="1" fieldPosition="0">
        <references count="3">
          <reference field="1" count="1" selected="0">
            <x v="2"/>
          </reference>
          <reference field="2" count="1" selected="0">
            <x v="5"/>
          </reference>
          <reference field="3" count="1">
            <x v="1"/>
          </reference>
        </references>
      </pivotArea>
    </format>
    <format dxfId="4">
      <pivotArea dataOnly="0" labelOnly="1" fieldPosition="0">
        <references count="4">
          <reference field="1" count="1" selected="0">
            <x v="1"/>
          </reference>
          <reference field="2" count="1" selected="0">
            <x v="0"/>
          </reference>
          <reference field="3" count="1" selected="0">
            <x v="3"/>
          </reference>
          <reference field="7" count="0"/>
        </references>
      </pivotArea>
    </format>
    <format dxfId="3">
      <pivotArea dataOnly="0" labelOnly="1" fieldPosition="0">
        <references count="4">
          <reference field="1" count="1" selected="0">
            <x v="1"/>
          </reference>
          <reference field="2" count="1" selected="0">
            <x v="1"/>
          </reference>
          <reference field="3" count="1" selected="0">
            <x v="2"/>
          </reference>
          <reference field="7" count="0"/>
        </references>
      </pivotArea>
    </format>
    <format dxfId="2">
      <pivotArea dataOnly="0" labelOnly="1" fieldPosition="0">
        <references count="4">
          <reference field="1" count="1" selected="0">
            <x v="2"/>
          </reference>
          <reference field="2" count="1" selected="0">
            <x v="2"/>
          </reference>
          <reference field="3" count="1" selected="0">
            <x v="2"/>
          </reference>
          <reference field="7" count="0"/>
        </references>
      </pivotArea>
    </format>
    <format dxfId="1">
      <pivotArea dataOnly="0" labelOnly="1" fieldPosition="0">
        <references count="4">
          <reference field="1" count="1" selected="0">
            <x v="2"/>
          </reference>
          <reference field="2" count="1" selected="0">
            <x v="5"/>
          </reference>
          <reference field="3" count="1" selected="0">
            <x v="1"/>
          </reference>
          <reference field="7" count="0"/>
        </references>
      </pivotArea>
    </format>
    <format dxfId="0">
      <pivotArea dataOnly="0" labelOnly="1" outline="0" fieldPosition="0">
        <references count="1">
          <reference field="4294967294" count="4">
            <x v="0"/>
            <x v="1"/>
            <x v="2"/>
            <x v="3"/>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EE5FF4E-8CB3-4B26-A291-47CCEDC5D76E}" name="PivotTable8" cacheId="3" applyNumberFormats="0" applyBorderFormats="0" applyFontFormats="0" applyPatternFormats="0" applyAlignmentFormats="0" applyWidthHeightFormats="1" dataCaption="Değerler" updatedVersion="8" minRefreshableVersion="3" useAutoFormatting="1" itemPrintTitles="1" createdVersion="8" indent="0" outline="1" outlineData="1" multipleFieldFilters="0">
  <location ref="Q3:T19" firstHeaderRow="0" firstDataRow="1" firstDataCol="1"/>
  <pivotFields count="8">
    <pivotField showAll="0"/>
    <pivotField axis="axisRow" showAll="0">
      <items count="4">
        <item x="0"/>
        <item x="2"/>
        <item x="1"/>
        <item t="default"/>
      </items>
    </pivotField>
    <pivotField axis="axisRow" showAll="0">
      <items count="7">
        <item x="5"/>
        <item x="3"/>
        <item sd="0" x="4"/>
        <item x="1"/>
        <item x="0"/>
        <item x="2"/>
        <item t="default"/>
      </items>
    </pivotField>
    <pivotField showAll="0"/>
    <pivotField dataField="1" showAll="0"/>
    <pivotField dataField="1" showAll="0"/>
    <pivotField dataField="1" showAll="0"/>
    <pivotField axis="axisRow" showAll="0">
      <items count="2">
        <item x="0"/>
        <item t="default"/>
      </items>
    </pivotField>
  </pivotFields>
  <rowFields count="3">
    <field x="1"/>
    <field x="2"/>
    <field x="7"/>
  </rowFields>
  <rowItems count="16">
    <i>
      <x/>
    </i>
    <i r="1">
      <x v="2"/>
    </i>
    <i r="1">
      <x v="3"/>
    </i>
    <i r="2">
      <x/>
    </i>
    <i r="1">
      <x v="4"/>
    </i>
    <i r="2">
      <x/>
    </i>
    <i>
      <x v="1"/>
    </i>
    <i r="1">
      <x/>
    </i>
    <i r="2">
      <x/>
    </i>
    <i r="1">
      <x v="1"/>
    </i>
    <i r="2">
      <x/>
    </i>
    <i>
      <x v="2"/>
    </i>
    <i r="1">
      <x v="2"/>
    </i>
    <i r="1">
      <x v="5"/>
    </i>
    <i r="2">
      <x/>
    </i>
    <i t="grand">
      <x/>
    </i>
  </rowItems>
  <colFields count="1">
    <field x="-2"/>
  </colFields>
  <colItems count="3">
    <i>
      <x/>
    </i>
    <i i="1">
      <x v="1"/>
    </i>
    <i i="2">
      <x v="2"/>
    </i>
  </colItems>
  <dataFields count="3">
    <dataField name="Toplam 2019" fld="4" baseField="0" baseItem="0"/>
    <dataField name="Toplam 2020" fld="5" baseField="0" baseItem="0"/>
    <dataField name="Toplam 2021" fld="6"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4C466C0-AF24-4DE3-95BA-567BEC4C2AAE}" name="PivotTable4" cacheId="2" applyNumberFormats="0" applyBorderFormats="0" applyFontFormats="0" applyPatternFormats="0" applyAlignmentFormats="0" applyWidthHeightFormats="1" dataCaption="Değerler" updatedVersion="8" minRefreshableVersion="3" useAutoFormatting="1" itemPrintTitles="1" createdVersion="8" indent="0" outline="1" outlineData="1" multipleFieldFilters="0" rowHeaderCaption="ÜRÜNLER">
  <location ref="K8:N12" firstHeaderRow="0" firstDataRow="1" firstDataCol="1"/>
  <pivotFields count="6">
    <pivotField axis="axisRow" showAll="0">
      <items count="4">
        <item sd="0" x="0"/>
        <item sd="0" x="2"/>
        <item sd="0" x="1"/>
        <item t="default"/>
      </items>
    </pivotField>
    <pivotField axis="axisRow" showAll="0">
      <items count="7">
        <item x="5"/>
        <item x="3"/>
        <item x="4"/>
        <item x="1"/>
        <item x="0"/>
        <item x="2"/>
        <item t="default"/>
      </items>
    </pivotField>
    <pivotField showAll="0"/>
    <pivotField dataField="1" showAll="0"/>
    <pivotField dataField="1" showAll="0"/>
    <pivotField dataField="1" showAll="0"/>
  </pivotFields>
  <rowFields count="2">
    <field x="0"/>
    <field x="1"/>
  </rowFields>
  <rowItems count="4">
    <i>
      <x/>
    </i>
    <i>
      <x v="1"/>
    </i>
    <i>
      <x v="2"/>
    </i>
    <i t="grand">
      <x/>
    </i>
  </rowItems>
  <colFields count="1">
    <field x="-2"/>
  </colFields>
  <colItems count="3">
    <i>
      <x/>
    </i>
    <i i="1">
      <x v="1"/>
    </i>
    <i i="2">
      <x v="2"/>
    </i>
  </colItems>
  <dataFields count="3">
    <dataField name="2019 YILI" fld="3" baseField="0" baseItem="0"/>
    <dataField name="2020 YILI" fld="4" baseField="0" baseItem="0"/>
    <dataField name="2021 YILI" fld="5" baseField="0" baseItem="0"/>
  </dataFields>
  <formats count="36">
    <format dxfId="51">
      <pivotArea outline="0" collapsedLevelsAreSubtotals="1" fieldPosition="0"/>
    </format>
    <format dxfId="50">
      <pivotArea dataOnly="0" labelOnly="1" outline="0" fieldPosition="0">
        <references count="1">
          <reference field="4294967294" count="3">
            <x v="0"/>
            <x v="1"/>
            <x v="2"/>
          </reference>
        </references>
      </pivotArea>
    </format>
    <format dxfId="49">
      <pivotArea outline="0" collapsedLevelsAreSubtotals="1" fieldPosition="0"/>
    </format>
    <format dxfId="48">
      <pivotArea dataOnly="0" labelOnly="1" outline="0" fieldPosition="0">
        <references count="1">
          <reference field="4294967294" count="3">
            <x v="0"/>
            <x v="1"/>
            <x v="2"/>
          </reference>
        </references>
      </pivotArea>
    </format>
    <format dxfId="47">
      <pivotArea field="0" type="button" dataOnly="0" labelOnly="1" outline="0" axis="axisRow" fieldPosition="0"/>
    </format>
    <format dxfId="46">
      <pivotArea dataOnly="0" labelOnly="1" fieldPosition="0">
        <references count="1">
          <reference field="0" count="0"/>
        </references>
      </pivotArea>
    </format>
    <format dxfId="45">
      <pivotArea dataOnly="0" labelOnly="1" grandRow="1" outline="0" fieldPosition="0"/>
    </format>
    <format dxfId="44">
      <pivotArea dataOnly="0" labelOnly="1" fieldPosition="0">
        <references count="2">
          <reference field="0" count="1" selected="0">
            <x v="0"/>
          </reference>
          <reference field="1" count="3">
            <x v="2"/>
            <x v="3"/>
            <x v="4"/>
          </reference>
        </references>
      </pivotArea>
    </format>
    <format dxfId="43">
      <pivotArea dataOnly="0" labelOnly="1" fieldPosition="0">
        <references count="2">
          <reference field="0" count="1" selected="0">
            <x v="1"/>
          </reference>
          <reference field="1" count="2">
            <x v="0"/>
            <x v="1"/>
          </reference>
        </references>
      </pivotArea>
    </format>
    <format dxfId="42">
      <pivotArea dataOnly="0" labelOnly="1" fieldPosition="0">
        <references count="2">
          <reference field="0" count="1" selected="0">
            <x v="2"/>
          </reference>
          <reference field="1" count="2">
            <x v="2"/>
            <x v="5"/>
          </reference>
        </references>
      </pivotArea>
    </format>
    <format dxfId="41">
      <pivotArea field="0" type="button" dataOnly="0" labelOnly="1" outline="0" axis="axisRow" fieldPosition="0"/>
    </format>
    <format dxfId="40">
      <pivotArea dataOnly="0" labelOnly="1" fieldPosition="0">
        <references count="1">
          <reference field="0" count="0"/>
        </references>
      </pivotArea>
    </format>
    <format dxfId="39">
      <pivotArea dataOnly="0" labelOnly="1" grandRow="1" outline="0" fieldPosition="0"/>
    </format>
    <format dxfId="38">
      <pivotArea dataOnly="0" labelOnly="1" fieldPosition="0">
        <references count="2">
          <reference field="0" count="1" selected="0">
            <x v="0"/>
          </reference>
          <reference field="1" count="3">
            <x v="2"/>
            <x v="3"/>
            <x v="4"/>
          </reference>
        </references>
      </pivotArea>
    </format>
    <format dxfId="37">
      <pivotArea dataOnly="0" labelOnly="1" fieldPosition="0">
        <references count="2">
          <reference field="0" count="1" selected="0">
            <x v="1"/>
          </reference>
          <reference field="1" count="2">
            <x v="0"/>
            <x v="1"/>
          </reference>
        </references>
      </pivotArea>
    </format>
    <format dxfId="36">
      <pivotArea dataOnly="0" labelOnly="1" fieldPosition="0">
        <references count="2">
          <reference field="0" count="1" selected="0">
            <x v="2"/>
          </reference>
          <reference field="1" count="2">
            <x v="2"/>
            <x v="5"/>
          </reference>
        </references>
      </pivotArea>
    </format>
    <format dxfId="35">
      <pivotArea type="all" dataOnly="0" outline="0" fieldPosition="0"/>
    </format>
    <format dxfId="34">
      <pivotArea outline="0" collapsedLevelsAreSubtotals="1" fieldPosition="0"/>
    </format>
    <format dxfId="33">
      <pivotArea field="0" type="button" dataOnly="0" labelOnly="1" outline="0" axis="axisRow" fieldPosition="0"/>
    </format>
    <format dxfId="32">
      <pivotArea dataOnly="0" labelOnly="1" fieldPosition="0">
        <references count="1">
          <reference field="0" count="0"/>
        </references>
      </pivotArea>
    </format>
    <format dxfId="31">
      <pivotArea dataOnly="0" labelOnly="1" grandRow="1" outline="0" fieldPosition="0"/>
    </format>
    <format dxfId="30">
      <pivotArea dataOnly="0" labelOnly="1" fieldPosition="0">
        <references count="2">
          <reference field="0" count="1" selected="0">
            <x v="0"/>
          </reference>
          <reference field="1" count="3">
            <x v="2"/>
            <x v="3"/>
            <x v="4"/>
          </reference>
        </references>
      </pivotArea>
    </format>
    <format dxfId="29">
      <pivotArea dataOnly="0" labelOnly="1" fieldPosition="0">
        <references count="2">
          <reference field="0" count="1" selected="0">
            <x v="1"/>
          </reference>
          <reference field="1" count="2">
            <x v="0"/>
            <x v="1"/>
          </reference>
        </references>
      </pivotArea>
    </format>
    <format dxfId="28">
      <pivotArea dataOnly="0" labelOnly="1" fieldPosition="0">
        <references count="2">
          <reference field="0" count="1" selected="0">
            <x v="2"/>
          </reference>
          <reference field="1" count="2">
            <x v="2"/>
            <x v="5"/>
          </reference>
        </references>
      </pivotArea>
    </format>
    <format dxfId="27">
      <pivotArea dataOnly="0" labelOnly="1" outline="0" fieldPosition="0">
        <references count="1">
          <reference field="4294967294" count="3">
            <x v="0"/>
            <x v="1"/>
            <x v="2"/>
          </reference>
        </references>
      </pivotArea>
    </format>
    <format dxfId="26">
      <pivotArea type="all" dataOnly="0" outline="0" fieldPosition="0"/>
    </format>
    <format dxfId="25">
      <pivotArea outline="0" collapsedLevelsAreSubtotals="1" fieldPosition="0"/>
    </format>
    <format dxfId="24">
      <pivotArea field="0" type="button" dataOnly="0" labelOnly="1" outline="0" axis="axisRow" fieldPosition="0"/>
    </format>
    <format dxfId="23">
      <pivotArea dataOnly="0" labelOnly="1" fieldPosition="0">
        <references count="1">
          <reference field="0" count="0"/>
        </references>
      </pivotArea>
    </format>
    <format dxfId="22">
      <pivotArea dataOnly="0" labelOnly="1" grandRow="1" outline="0" fieldPosition="0"/>
    </format>
    <format dxfId="21">
      <pivotArea dataOnly="0" labelOnly="1" fieldPosition="0">
        <references count="2">
          <reference field="0" count="1" selected="0">
            <x v="0"/>
          </reference>
          <reference field="1" count="3">
            <x v="2"/>
            <x v="3"/>
            <x v="4"/>
          </reference>
        </references>
      </pivotArea>
    </format>
    <format dxfId="20">
      <pivotArea dataOnly="0" labelOnly="1" fieldPosition="0">
        <references count="2">
          <reference field="0" count="1" selected="0">
            <x v="1"/>
          </reference>
          <reference field="1" count="2">
            <x v="0"/>
            <x v="1"/>
          </reference>
        </references>
      </pivotArea>
    </format>
    <format dxfId="19">
      <pivotArea dataOnly="0" labelOnly="1" fieldPosition="0">
        <references count="2">
          <reference field="0" count="1" selected="0">
            <x v="2"/>
          </reference>
          <reference field="1" count="2">
            <x v="2"/>
            <x v="5"/>
          </reference>
        </references>
      </pivotArea>
    </format>
    <format dxfId="18">
      <pivotArea dataOnly="0" labelOnly="1" outline="0" fieldPosition="0">
        <references count="1">
          <reference field="4294967294" count="3">
            <x v="0"/>
            <x v="1"/>
            <x v="2"/>
          </reference>
        </references>
      </pivotArea>
    </format>
    <format dxfId="17">
      <pivotArea field="0" type="button" dataOnly="0" labelOnly="1" outline="0" axis="axisRow" fieldPosition="0"/>
    </format>
    <format dxfId="16">
      <pivotArea dataOnly="0" labelOnly="1" outline="0" fieldPosition="0">
        <references count="1">
          <reference field="4294967294" count="3">
            <x v="0"/>
            <x v="1"/>
            <x v="2"/>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D347ED3-AB08-420E-9A42-3BF74A9B8A83}" name="PivotTable10" cacheId="4" applyNumberFormats="0" applyBorderFormats="0" applyFontFormats="0" applyPatternFormats="0" applyAlignmentFormats="0" applyWidthHeightFormats="1" dataCaption="Değerler" updatedVersion="8" minRefreshableVersion="3" useAutoFormatting="1" itemPrintTitles="1" createdVersion="8" indent="0" outline="1" outlineData="1" multipleFieldFilters="0" chartFormat="3">
  <location ref="B10:E14" firstHeaderRow="0" firstDataRow="1" firstDataCol="1"/>
  <pivotFields count="6">
    <pivotField axis="axisRow" showAll="0">
      <items count="4">
        <item x="0"/>
        <item x="2"/>
        <item x="1"/>
        <item t="default"/>
      </items>
    </pivotField>
    <pivotField showAll="0"/>
    <pivotField showAll="0">
      <items count="5">
        <item x="0"/>
        <item x="1"/>
        <item x="2"/>
        <item x="3"/>
        <item t="default"/>
      </items>
    </pivotField>
    <pivotField dataField="1" showAll="0"/>
    <pivotField dataField="1" showAll="0"/>
    <pivotField dataField="1" showAll="0"/>
  </pivotFields>
  <rowFields count="1">
    <field x="0"/>
  </rowFields>
  <rowItems count="4">
    <i>
      <x/>
    </i>
    <i>
      <x v="1"/>
    </i>
    <i>
      <x v="2"/>
    </i>
    <i t="grand">
      <x/>
    </i>
  </rowItems>
  <colFields count="1">
    <field x="-2"/>
  </colFields>
  <colItems count="3">
    <i>
      <x/>
    </i>
    <i i="1">
      <x v="1"/>
    </i>
    <i i="2">
      <x v="2"/>
    </i>
  </colItems>
  <dataFields count="3">
    <dataField name="Toplam 2019" fld="3" baseField="0" baseItem="0"/>
    <dataField name="Toplam 2020" fld="4" baseField="0" baseItem="0"/>
    <dataField name="Toplam 2021" fld="5" baseField="0" baseItem="0"/>
  </dataField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2"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1"/>
          </reference>
        </references>
      </pivotArea>
    </chartFormat>
    <chartFormat chart="2" format="8" series="1">
      <pivotArea type="data" outline="0" fieldPosition="0">
        <references count="1">
          <reference field="4294967294" count="1" selected="0">
            <x v="2"/>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1C62D11F-DA9F-4C2B-BFD6-25B0B241EA5F}" name="PivotTable11" cacheId="4" applyNumberFormats="0" applyBorderFormats="0" applyFontFormats="0" applyPatternFormats="0" applyAlignmentFormats="0" applyWidthHeightFormats="1" dataCaption="Değerler" updatedVersion="8" minRefreshableVersion="3" useAutoFormatting="1" itemPrintTitles="1" createdVersion="8" indent="0" outline="1" outlineData="1" multipleFieldFilters="0" chartFormat="3">
  <location ref="B10:E14" firstHeaderRow="0" firstDataRow="1" firstDataCol="1"/>
  <pivotFields count="6">
    <pivotField axis="axisRow" showAll="0">
      <items count="4">
        <item x="0"/>
        <item x="2"/>
        <item x="1"/>
        <item t="default"/>
      </items>
    </pivotField>
    <pivotField showAll="0"/>
    <pivotField showAll="0"/>
    <pivotField dataField="1" showAll="0"/>
    <pivotField dataField="1" showAll="0"/>
    <pivotField dataField="1" showAll="0"/>
  </pivotFields>
  <rowFields count="1">
    <field x="0"/>
  </rowFields>
  <rowItems count="4">
    <i>
      <x/>
    </i>
    <i>
      <x v="1"/>
    </i>
    <i>
      <x v="2"/>
    </i>
    <i t="grand">
      <x/>
    </i>
  </rowItems>
  <colFields count="1">
    <field x="-2"/>
  </colFields>
  <colItems count="3">
    <i>
      <x/>
    </i>
    <i i="1">
      <x v="1"/>
    </i>
    <i i="2">
      <x v="2"/>
    </i>
  </colItems>
  <dataFields count="3">
    <dataField name="Toplam 2019" fld="3" baseField="0" baseItem="0"/>
    <dataField name="Toplam 2020" fld="4" baseField="0" baseItem="0"/>
    <dataField name="Toplam 2021" fld="5" baseField="0" baseItem="0"/>
  </dataField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2"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1"/>
          </reference>
        </references>
      </pivotArea>
    </chartFormat>
    <chartFormat chart="2" format="8" series="1">
      <pivotArea type="data" outline="0" fieldPosition="0">
        <references count="1">
          <reference field="4294967294" count="1" selected="0">
            <x v="2"/>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SATIŞ_BÖLGESİ" xr10:uid="{00000000-0013-0000-FFFF-FFFF01000000}" sourceName="SATIŞ BÖLGESİ">
  <pivotTables>
    <pivotTable tabId="1" name="PivotTable1"/>
  </pivotTables>
  <data>
    <tabular pivotCacheId="1">
      <items count="4">
        <i x="0"/>
        <i x="1"/>
        <i x="2" s="1"/>
        <i x="3"/>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SATIŞ_BÖLGESİ1" xr10:uid="{263DF200-921F-4C6A-8614-8DE95FA398C6}" sourceName="SATIŞ BÖLGESİ">
  <pivotTables>
    <pivotTable tabId="7" name="PivotTable10"/>
  </pivotTables>
  <data>
    <tabular pivotCacheId="1995917301">
      <items count="4">
        <i x="0" s="1"/>
        <i x="1"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ATIŞ BÖLGESİ" xr10:uid="{00000000-0014-0000-FFFF-FFFF01000000}" cache="Dilimleyici_SATIŞ_BÖLGESİ" caption="SATIŞ BÖLGESİ"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ATIŞ BÖLGESİ 1" xr10:uid="{419F78CD-C089-4D2E-B464-DD6C1E29931C}" cache="Dilimleyici_SATIŞ_BÖLGESİ1" caption="SATIŞ BÖLGESİ"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externalLinkPath" Target="file:///C:\Users\ayset\Desktop\ileri%20ofis%201d.%202.uyg.%20s&#305;nav&#305;.xlsx" TargetMode="External"/><Relationship Id="rId2" Type="http://schemas.openxmlformats.org/officeDocument/2006/relationships/externalLinkPath" Target="file:///C:\Users\ayset\Desktop\ileri%20ofis%201d.%202.uyg.%20s&#305;nav&#305;.xlsx" TargetMode="Externa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externalLinkPath" Target="file:///C:\Users\lenovo\Desktop\ileri%20ofis%201d.%202.uyg.%20s&#305;nav&#305;.xlsx" TargetMode="External"/><Relationship Id="rId1" Type="http://schemas.openxmlformats.org/officeDocument/2006/relationships/externalLinkPath" Target="file:///C:\Users\lenovo\Desktop\ileri%20ofis%201d.%202.uyg.%20s&#305;nav&#305;.xlsx" TargetMode="Externa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6.xml"/></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5"/>
  <sheetViews>
    <sheetView zoomScaleNormal="100" workbookViewId="0">
      <selection activeCell="A5" sqref="A5:E14"/>
    </sheetView>
  </sheetViews>
  <sheetFormatPr defaultRowHeight="15" x14ac:dyDescent="0.25"/>
  <cols>
    <col min="1" max="1" width="11.28515625" customWidth="1"/>
    <col min="2" max="2" width="11.5703125" customWidth="1"/>
    <col min="3" max="3" width="11.7109375" customWidth="1"/>
    <col min="4" max="4" width="17.85546875" customWidth="1"/>
    <col min="5" max="5" width="7" customWidth="1"/>
    <col min="6" max="6" width="6.140625" customWidth="1"/>
    <col min="7" max="7" width="16" bestFit="1" customWidth="1"/>
    <col min="8" max="10" width="12" bestFit="1" customWidth="1"/>
    <col min="11" max="11" width="16.85546875" customWidth="1"/>
    <col min="12" max="13" width="12" bestFit="1" customWidth="1"/>
    <col min="14" max="14" width="16.85546875" bestFit="1" customWidth="1"/>
    <col min="15" max="15" width="14.140625" customWidth="1"/>
    <col min="17" max="17" width="10.140625" bestFit="1" customWidth="1"/>
  </cols>
  <sheetData>
    <row r="1" spans="1:17" ht="32.450000000000003" customHeight="1" x14ac:dyDescent="0.25">
      <c r="A1" s="68" t="s">
        <v>51</v>
      </c>
      <c r="B1" s="68"/>
      <c r="C1" s="68"/>
      <c r="D1" s="68"/>
      <c r="E1" s="68"/>
      <c r="F1" s="68"/>
      <c r="G1" s="68"/>
      <c r="H1" s="68"/>
      <c r="I1" s="68"/>
      <c r="J1" s="68"/>
      <c r="K1" s="68"/>
      <c r="L1" s="16">
        <v>25</v>
      </c>
      <c r="M1" s="16"/>
      <c r="N1" s="16" t="s">
        <v>38</v>
      </c>
      <c r="O1" s="7" t="s">
        <v>42</v>
      </c>
      <c r="P1" s="18" t="s">
        <v>37</v>
      </c>
      <c r="Q1" s="19"/>
    </row>
    <row r="2" spans="1:17" ht="15" customHeight="1" x14ac:dyDescent="0.25">
      <c r="A2" s="4"/>
      <c r="B2" s="1"/>
      <c r="C2" s="1"/>
      <c r="D2" s="1"/>
      <c r="E2" s="1"/>
      <c r="F2" s="1"/>
      <c r="G2" s="21"/>
      <c r="H2" s="22" t="s">
        <v>1</v>
      </c>
      <c r="I2" s="22" t="s">
        <v>2</v>
      </c>
      <c r="J2" s="22" t="s">
        <v>3</v>
      </c>
      <c r="K2" s="23" t="s">
        <v>4</v>
      </c>
      <c r="L2" s="16">
        <v>30</v>
      </c>
      <c r="M2" s="16"/>
      <c r="N2" s="28" t="s">
        <v>39</v>
      </c>
      <c r="O2" t="s">
        <v>43</v>
      </c>
      <c r="P2" s="18" t="s">
        <v>37</v>
      </c>
      <c r="Q2" s="19"/>
    </row>
    <row r="3" spans="1:17" ht="33" customHeight="1" x14ac:dyDescent="0.25">
      <c r="A3" s="66" t="s">
        <v>35</v>
      </c>
      <c r="B3" s="66"/>
      <c r="C3" s="66"/>
      <c r="D3" s="66"/>
      <c r="E3" s="66"/>
      <c r="F3" s="15"/>
      <c r="G3" s="24" t="s">
        <v>6</v>
      </c>
      <c r="H3">
        <v>950</v>
      </c>
      <c r="I3">
        <v>640</v>
      </c>
      <c r="J3">
        <v>510</v>
      </c>
      <c r="K3" s="25">
        <v>1000</v>
      </c>
      <c r="L3" s="16">
        <v>35</v>
      </c>
      <c r="M3" s="16"/>
      <c r="N3" s="28" t="s">
        <v>41</v>
      </c>
      <c r="O3" t="s">
        <v>44</v>
      </c>
      <c r="P3" s="18" t="s">
        <v>37</v>
      </c>
    </row>
    <row r="4" spans="1:17" x14ac:dyDescent="0.25">
      <c r="A4" s="70" t="s">
        <v>8</v>
      </c>
      <c r="B4" s="71"/>
      <c r="C4" s="71"/>
      <c r="D4" s="71"/>
      <c r="E4" s="72"/>
      <c r="G4" s="24" t="s">
        <v>7</v>
      </c>
      <c r="H4">
        <v>120</v>
      </c>
      <c r="I4">
        <v>230</v>
      </c>
      <c r="J4">
        <v>450</v>
      </c>
      <c r="K4" s="25">
        <v>400</v>
      </c>
      <c r="L4" s="16">
        <v>46</v>
      </c>
      <c r="M4" s="16"/>
      <c r="N4" s="16"/>
    </row>
    <row r="5" spans="1:17" x14ac:dyDescent="0.25">
      <c r="A5" s="2" t="s">
        <v>0</v>
      </c>
      <c r="B5" s="6" t="s">
        <v>1</v>
      </c>
      <c r="C5" s="6" t="s">
        <v>2</v>
      </c>
      <c r="D5" s="6" t="s">
        <v>3</v>
      </c>
      <c r="E5" s="6" t="s">
        <v>4</v>
      </c>
      <c r="G5" s="24" t="s">
        <v>5</v>
      </c>
      <c r="H5">
        <v>540</v>
      </c>
      <c r="I5">
        <v>520</v>
      </c>
      <c r="J5">
        <v>750</v>
      </c>
      <c r="K5" s="25">
        <v>570</v>
      </c>
      <c r="L5" s="16">
        <v>58</v>
      </c>
      <c r="M5" s="16"/>
      <c r="N5" s="16"/>
    </row>
    <row r="6" spans="1:17" x14ac:dyDescent="0.25">
      <c r="A6" s="3" t="s">
        <v>6</v>
      </c>
      <c r="B6" s="5">
        <v>500</v>
      </c>
      <c r="C6" s="5">
        <v>450</v>
      </c>
      <c r="D6" s="5">
        <v>260</v>
      </c>
      <c r="E6" s="5">
        <v>400</v>
      </c>
      <c r="G6" s="26" t="s">
        <v>10</v>
      </c>
      <c r="H6" s="14">
        <v>570</v>
      </c>
      <c r="I6" s="14">
        <v>600</v>
      </c>
      <c r="J6" s="14">
        <v>480</v>
      </c>
      <c r="K6" s="27">
        <v>655</v>
      </c>
      <c r="L6" s="16">
        <v>89</v>
      </c>
      <c r="M6" s="16"/>
      <c r="N6" s="16"/>
    </row>
    <row r="7" spans="1:17" x14ac:dyDescent="0.25">
      <c r="A7" s="3" t="s">
        <v>5</v>
      </c>
      <c r="B7" s="5">
        <v>420</v>
      </c>
      <c r="C7" s="5">
        <v>290</v>
      </c>
      <c r="D7" s="5">
        <v>300</v>
      </c>
      <c r="E7" s="5">
        <v>360</v>
      </c>
      <c r="G7" s="17" t="s">
        <v>13</v>
      </c>
      <c r="H7" t="s">
        <v>34</v>
      </c>
      <c r="L7" s="16">
        <v>98</v>
      </c>
      <c r="M7" s="16"/>
    </row>
    <row r="8" spans="1:17" x14ac:dyDescent="0.25">
      <c r="A8" s="3" t="s">
        <v>10</v>
      </c>
      <c r="B8" s="5">
        <v>160</v>
      </c>
      <c r="C8" s="5">
        <v>160</v>
      </c>
      <c r="D8" s="5">
        <v>130</v>
      </c>
      <c r="E8" s="5">
        <v>390</v>
      </c>
      <c r="L8" s="16">
        <v>66</v>
      </c>
      <c r="M8" s="16"/>
    </row>
    <row r="9" spans="1:17" x14ac:dyDescent="0.25">
      <c r="G9" s="17" t="s">
        <v>29</v>
      </c>
      <c r="H9" t="s">
        <v>31</v>
      </c>
      <c r="I9" t="s">
        <v>32</v>
      </c>
      <c r="J9" t="s">
        <v>33</v>
      </c>
      <c r="K9" t="s">
        <v>36</v>
      </c>
      <c r="L9" s="16">
        <v>53</v>
      </c>
      <c r="M9" s="16"/>
    </row>
    <row r="10" spans="1:17" x14ac:dyDescent="0.25">
      <c r="A10" s="73" t="s">
        <v>9</v>
      </c>
      <c r="B10" s="73"/>
      <c r="C10" s="73"/>
      <c r="D10" s="73"/>
      <c r="E10" s="73"/>
      <c r="G10" s="12" t="s">
        <v>25</v>
      </c>
      <c r="H10">
        <v>320</v>
      </c>
      <c r="I10">
        <v>235</v>
      </c>
      <c r="J10">
        <v>170</v>
      </c>
      <c r="K10">
        <v>87</v>
      </c>
      <c r="L10" s="16">
        <v>32</v>
      </c>
      <c r="M10" s="16"/>
    </row>
    <row r="11" spans="1:17" x14ac:dyDescent="0.25">
      <c r="A11" s="2" t="s">
        <v>0</v>
      </c>
      <c r="B11" s="6" t="s">
        <v>1</v>
      </c>
      <c r="C11" s="6" t="s">
        <v>2</v>
      </c>
      <c r="D11" s="6" t="s">
        <v>3</v>
      </c>
      <c r="E11" s="6" t="s">
        <v>4</v>
      </c>
      <c r="G11" s="12" t="s">
        <v>28</v>
      </c>
      <c r="H11">
        <v>210</v>
      </c>
      <c r="I11">
        <v>145</v>
      </c>
      <c r="J11">
        <v>650</v>
      </c>
      <c r="K11">
        <v>120.6</v>
      </c>
      <c r="L11" s="18" t="s">
        <v>37</v>
      </c>
      <c r="M11" s="18"/>
    </row>
    <row r="12" spans="1:17" x14ac:dyDescent="0.25">
      <c r="A12" s="3" t="s">
        <v>6</v>
      </c>
      <c r="B12" s="5">
        <v>450</v>
      </c>
      <c r="C12" s="5">
        <v>190</v>
      </c>
      <c r="D12" s="5">
        <v>250</v>
      </c>
      <c r="E12" s="5">
        <v>600</v>
      </c>
      <c r="G12" s="12" t="s">
        <v>30</v>
      </c>
      <c r="H12">
        <v>530</v>
      </c>
      <c r="I12">
        <v>380</v>
      </c>
      <c r="J12">
        <v>820</v>
      </c>
      <c r="K12">
        <v>207.6</v>
      </c>
      <c r="L12" s="63" t="s">
        <v>53</v>
      </c>
      <c r="M12" s="63"/>
      <c r="N12" s="63"/>
      <c r="O12" s="63"/>
      <c r="P12" s="63"/>
      <c r="Q12" s="63"/>
    </row>
    <row r="13" spans="1:17" x14ac:dyDescent="0.25">
      <c r="A13" s="3" t="s">
        <v>10</v>
      </c>
      <c r="B13" s="5">
        <v>410</v>
      </c>
      <c r="C13" s="5">
        <v>440</v>
      </c>
      <c r="D13" s="5">
        <v>350</v>
      </c>
      <c r="E13" s="5">
        <v>265</v>
      </c>
      <c r="L13" s="63"/>
      <c r="M13" s="63"/>
      <c r="N13" s="63"/>
      <c r="O13" s="63"/>
      <c r="P13" s="63"/>
      <c r="Q13" s="63"/>
    </row>
    <row r="14" spans="1:17" x14ac:dyDescent="0.25">
      <c r="A14" s="3" t="s">
        <v>7</v>
      </c>
      <c r="B14" s="5">
        <v>120</v>
      </c>
      <c r="C14" s="5">
        <v>230</v>
      </c>
      <c r="D14" s="5">
        <v>450</v>
      </c>
      <c r="E14" s="5">
        <v>400</v>
      </c>
      <c r="L14" s="63" t="s">
        <v>54</v>
      </c>
      <c r="M14" s="69"/>
      <c r="N14" s="69"/>
      <c r="O14" s="69"/>
      <c r="P14" s="69"/>
      <c r="Q14" s="69"/>
    </row>
    <row r="15" spans="1:17" x14ac:dyDescent="0.25">
      <c r="A15" s="3" t="s">
        <v>5</v>
      </c>
      <c r="B15" s="5">
        <v>120</v>
      </c>
      <c r="C15" s="5">
        <v>230</v>
      </c>
      <c r="D15" s="5">
        <v>450</v>
      </c>
      <c r="E15" s="5">
        <v>210</v>
      </c>
      <c r="L15" s="63" t="s">
        <v>40</v>
      </c>
      <c r="M15" s="63"/>
      <c r="N15" s="63"/>
      <c r="O15" s="63"/>
      <c r="P15" s="63"/>
      <c r="Q15" s="63"/>
    </row>
    <row r="16" spans="1:17" x14ac:dyDescent="0.25">
      <c r="B16" s="16"/>
      <c r="C16" s="16"/>
      <c r="D16" s="16"/>
      <c r="E16" s="16"/>
      <c r="L16" s="63"/>
      <c r="M16" s="63"/>
      <c r="N16" s="63"/>
      <c r="O16" s="63"/>
      <c r="P16" s="63"/>
      <c r="Q16" s="63"/>
    </row>
    <row r="17" spans="1:23" ht="90" customHeight="1" x14ac:dyDescent="0.25">
      <c r="A17" s="67" t="s">
        <v>52</v>
      </c>
      <c r="B17" s="67"/>
      <c r="C17" s="67"/>
      <c r="D17" s="67"/>
      <c r="E17" s="67"/>
      <c r="F17" s="67"/>
      <c r="G17" s="13"/>
      <c r="H17" s="14"/>
      <c r="L17" s="64" t="s">
        <v>55</v>
      </c>
      <c r="M17" s="65"/>
      <c r="N17" s="65"/>
      <c r="O17" s="65"/>
      <c r="P17" s="65"/>
      <c r="Q17" s="65"/>
    </row>
    <row r="18" spans="1:23" ht="15.75" x14ac:dyDescent="0.25">
      <c r="A18" s="8" t="s">
        <v>11</v>
      </c>
      <c r="B18" s="8" t="s">
        <v>12</v>
      </c>
      <c r="C18" s="8" t="s">
        <v>13</v>
      </c>
      <c r="D18" s="8" t="s">
        <v>14</v>
      </c>
      <c r="E18" s="11">
        <v>2019</v>
      </c>
      <c r="F18" s="11">
        <v>2020</v>
      </c>
      <c r="G18" s="11">
        <v>2021</v>
      </c>
      <c r="H18" s="8" t="s">
        <v>15</v>
      </c>
      <c r="L18" s="64" t="s">
        <v>56</v>
      </c>
      <c r="M18" s="65"/>
      <c r="N18" s="65"/>
      <c r="O18" s="65"/>
      <c r="P18" s="65"/>
      <c r="Q18" s="65"/>
    </row>
    <row r="19" spans="1:23" ht="15.75" x14ac:dyDescent="0.25">
      <c r="A19" s="9">
        <v>1</v>
      </c>
      <c r="B19" s="10" t="s">
        <v>16</v>
      </c>
      <c r="C19" s="10" t="s">
        <v>17</v>
      </c>
      <c r="D19" s="9" t="s">
        <v>18</v>
      </c>
      <c r="E19" s="9">
        <v>250</v>
      </c>
      <c r="F19" s="9">
        <v>200</v>
      </c>
      <c r="G19" s="9">
        <v>247</v>
      </c>
      <c r="H19" s="11" t="s">
        <v>37</v>
      </c>
      <c r="L19" s="65"/>
      <c r="M19" s="65"/>
      <c r="N19" s="65"/>
      <c r="O19" s="65"/>
      <c r="P19" s="65"/>
      <c r="Q19" s="65"/>
    </row>
    <row r="20" spans="1:23" ht="15.75" x14ac:dyDescent="0.25">
      <c r="A20" s="9">
        <v>2</v>
      </c>
      <c r="B20" s="10" t="s">
        <v>16</v>
      </c>
      <c r="C20" s="10" t="s">
        <v>19</v>
      </c>
      <c r="D20" s="9" t="s">
        <v>20</v>
      </c>
      <c r="E20" s="9">
        <v>105</v>
      </c>
      <c r="F20" s="9">
        <v>143</v>
      </c>
      <c r="G20" s="9">
        <v>210</v>
      </c>
      <c r="H20" s="11" t="s">
        <v>37</v>
      </c>
      <c r="J20" s="12"/>
    </row>
    <row r="21" spans="1:23" ht="15.75" x14ac:dyDescent="0.25">
      <c r="A21" s="9">
        <v>3</v>
      </c>
      <c r="B21" s="10" t="s">
        <v>28</v>
      </c>
      <c r="C21" s="10" t="s">
        <v>21</v>
      </c>
      <c r="D21" s="9" t="s">
        <v>20</v>
      </c>
      <c r="E21" s="9">
        <v>140</v>
      </c>
      <c r="F21" s="9">
        <v>160</v>
      </c>
      <c r="G21" s="9">
        <v>185</v>
      </c>
      <c r="H21" s="11" t="s">
        <v>37</v>
      </c>
      <c r="J21" s="12"/>
      <c r="L21" s="20" t="s">
        <v>47</v>
      </c>
      <c r="M21" s="20"/>
      <c r="N21" s="20"/>
      <c r="O21" s="20"/>
      <c r="P21" s="20"/>
      <c r="Q21" s="20"/>
      <c r="R21" s="20"/>
      <c r="S21" s="20"/>
      <c r="T21" s="20"/>
      <c r="U21" s="20"/>
      <c r="V21" s="20"/>
      <c r="W21" s="20"/>
    </row>
    <row r="22" spans="1:23" ht="15.75" x14ac:dyDescent="0.25">
      <c r="A22" s="9">
        <v>4</v>
      </c>
      <c r="B22" s="10" t="s">
        <v>25</v>
      </c>
      <c r="C22" s="10" t="s">
        <v>22</v>
      </c>
      <c r="D22" s="9" t="s">
        <v>23</v>
      </c>
      <c r="E22" s="9">
        <v>320</v>
      </c>
      <c r="F22" s="9">
        <v>235</v>
      </c>
      <c r="G22" s="9">
        <v>170</v>
      </c>
      <c r="H22" s="11" t="s">
        <v>37</v>
      </c>
      <c r="J22" s="12"/>
      <c r="L22" s="20"/>
      <c r="M22" s="20"/>
      <c r="N22" s="20"/>
      <c r="O22" s="20"/>
      <c r="P22" s="62" t="s">
        <v>46</v>
      </c>
      <c r="Q22" s="62"/>
      <c r="R22" s="62"/>
      <c r="S22" s="20"/>
      <c r="T22" s="20"/>
      <c r="U22" s="20"/>
      <c r="V22" s="20"/>
      <c r="W22" s="20"/>
    </row>
    <row r="23" spans="1:23" ht="15.75" x14ac:dyDescent="0.25">
      <c r="A23" s="9">
        <v>5</v>
      </c>
      <c r="B23" s="10" t="s">
        <v>28</v>
      </c>
      <c r="C23" s="10" t="s">
        <v>24</v>
      </c>
      <c r="D23" s="9" t="s">
        <v>23</v>
      </c>
      <c r="E23" s="9">
        <v>210</v>
      </c>
      <c r="F23" s="9">
        <v>145</v>
      </c>
      <c r="G23" s="9">
        <v>650</v>
      </c>
      <c r="H23" s="11" t="s">
        <v>37</v>
      </c>
      <c r="J23" s="12"/>
      <c r="L23" s="20"/>
      <c r="M23" s="20"/>
      <c r="N23" s="20"/>
      <c r="O23" s="20"/>
      <c r="P23" s="20"/>
      <c r="Q23" s="20"/>
      <c r="R23" s="20"/>
      <c r="S23" s="20"/>
      <c r="T23" s="20"/>
      <c r="U23" s="20"/>
      <c r="V23" s="20"/>
      <c r="W23" s="20"/>
    </row>
    <row r="24" spans="1:23" ht="15.75" x14ac:dyDescent="0.25">
      <c r="A24" s="9">
        <v>6</v>
      </c>
      <c r="B24" s="10" t="s">
        <v>25</v>
      </c>
      <c r="C24" s="10" t="s">
        <v>26</v>
      </c>
      <c r="D24" s="9" t="s">
        <v>27</v>
      </c>
      <c r="E24" s="9">
        <v>200</v>
      </c>
      <c r="F24" s="9">
        <v>340</v>
      </c>
      <c r="G24" s="9">
        <v>450</v>
      </c>
      <c r="H24" s="11" t="s">
        <v>37</v>
      </c>
      <c r="L24" s="62" t="s">
        <v>45</v>
      </c>
      <c r="M24" s="62"/>
      <c r="N24" s="20"/>
      <c r="O24" s="62" t="s">
        <v>48</v>
      </c>
      <c r="P24" s="62"/>
      <c r="Q24" s="20"/>
      <c r="R24" s="62" t="s">
        <v>49</v>
      </c>
      <c r="S24" s="62"/>
      <c r="T24" s="20"/>
      <c r="U24" s="62" t="s">
        <v>50</v>
      </c>
      <c r="V24" s="62"/>
      <c r="W24" s="62"/>
    </row>
    <row r="25" spans="1:23" ht="15.75" x14ac:dyDescent="0.25">
      <c r="A25" s="9">
        <v>7</v>
      </c>
      <c r="B25" s="10" t="s">
        <v>16</v>
      </c>
      <c r="C25" s="10" t="s">
        <v>24</v>
      </c>
      <c r="D25" s="9" t="s">
        <v>27</v>
      </c>
      <c r="E25" s="9">
        <v>600</v>
      </c>
      <c r="F25" s="9">
        <v>672</v>
      </c>
      <c r="G25" s="9">
        <v>355</v>
      </c>
      <c r="H25" s="11" t="s">
        <v>37</v>
      </c>
    </row>
    <row r="35" spans="4:4" ht="15.75" x14ac:dyDescent="0.25">
      <c r="D35" s="7"/>
    </row>
  </sheetData>
  <dataConsolidate topLabels="1">
    <dataRefs count="2">
      <dataRef ref="A5:E8" sheet="sınav" r:id="rId2"/>
      <dataRef ref="A11:E15" sheet="sınav" r:id="rId3"/>
    </dataRefs>
  </dataConsolidate>
  <mergeCells count="17">
    <mergeCell ref="A3:E3"/>
    <mergeCell ref="A17:F17"/>
    <mergeCell ref="A1:K1"/>
    <mergeCell ref="L12:Q12"/>
    <mergeCell ref="L13:Q13"/>
    <mergeCell ref="L14:Q14"/>
    <mergeCell ref="L15:Q15"/>
    <mergeCell ref="A4:E4"/>
    <mergeCell ref="A10:E10"/>
    <mergeCell ref="R24:S24"/>
    <mergeCell ref="U24:W24"/>
    <mergeCell ref="P22:R22"/>
    <mergeCell ref="L16:Q16"/>
    <mergeCell ref="L17:Q17"/>
    <mergeCell ref="L18:Q19"/>
    <mergeCell ref="L24:M24"/>
    <mergeCell ref="O24:P24"/>
  </mergeCells>
  <phoneticPr fontId="6" type="noConversion"/>
  <pageMargins left="0.7" right="0.7" top="0.75" bottom="0.75" header="0.3" footer="0.3"/>
  <pageSetup paperSize="9" orientation="landscape" horizontalDpi="300" r:id="rId4"/>
  <drawing r:id="rId5"/>
  <extLst>
    <ext xmlns:x14="http://schemas.microsoft.com/office/spreadsheetml/2009/9/main" uri="{A8765BA9-456A-4dab-B4F3-ACF838C121DE}">
      <x14:slicerList>
        <x14:slicer r:id="rId6"/>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5E5B4-7F88-4ED8-B62B-C2C775390E10}">
  <dimension ref="A1:O13"/>
  <sheetViews>
    <sheetView workbookViewId="0">
      <selection activeCell="H13" sqref="H13"/>
    </sheetView>
  </sheetViews>
  <sheetFormatPr defaultRowHeight="15" x14ac:dyDescent="0.25"/>
  <cols>
    <col min="14" max="14" width="10.140625" bestFit="1" customWidth="1"/>
    <col min="15" max="15" width="22" customWidth="1"/>
  </cols>
  <sheetData>
    <row r="1" spans="1:15" ht="15" customHeight="1" x14ac:dyDescent="0.25">
      <c r="A1" s="87" t="s">
        <v>80</v>
      </c>
      <c r="B1" s="87"/>
      <c r="C1" s="87"/>
      <c r="D1" s="87"/>
      <c r="E1" s="87"/>
    </row>
    <row r="2" spans="1:15" x14ac:dyDescent="0.25">
      <c r="A2" s="87"/>
      <c r="B2" s="87"/>
      <c r="C2" s="87"/>
      <c r="D2" s="87"/>
      <c r="E2" s="87"/>
      <c r="N2" s="60">
        <v>45257</v>
      </c>
      <c r="O2" s="61" t="s">
        <v>82</v>
      </c>
    </row>
    <row r="3" spans="1:15" x14ac:dyDescent="0.25">
      <c r="A3" s="87"/>
      <c r="B3" s="87"/>
      <c r="C3" s="87"/>
      <c r="D3" s="87"/>
      <c r="E3" s="87"/>
      <c r="N3" s="60">
        <v>45280</v>
      </c>
      <c r="O3" s="61" t="s">
        <v>83</v>
      </c>
    </row>
    <row r="4" spans="1:15" x14ac:dyDescent="0.25">
      <c r="A4" s="87"/>
      <c r="B4" s="87"/>
      <c r="C4" s="87"/>
      <c r="D4" s="87"/>
      <c r="E4" s="87"/>
    </row>
    <row r="5" spans="1:15" x14ac:dyDescent="0.25">
      <c r="A5" s="87"/>
      <c r="B5" s="87"/>
      <c r="C5" s="87"/>
      <c r="D5" s="87"/>
      <c r="E5" s="87"/>
      <c r="N5" s="89">
        <f>NETWORKDAYS(N2,N3)</f>
        <v>18</v>
      </c>
      <c r="O5" s="89"/>
    </row>
    <row r="6" spans="1:15" x14ac:dyDescent="0.25">
      <c r="A6" s="87"/>
      <c r="B6" s="87"/>
      <c r="C6" s="87"/>
      <c r="D6" s="87"/>
      <c r="E6" s="87"/>
    </row>
    <row r="7" spans="1:15" x14ac:dyDescent="0.25">
      <c r="N7" s="90" t="s">
        <v>84</v>
      </c>
      <c r="O7" s="90"/>
    </row>
    <row r="8" spans="1:15" x14ac:dyDescent="0.25">
      <c r="N8" s="90"/>
      <c r="O8" s="90"/>
    </row>
    <row r="9" spans="1:15" x14ac:dyDescent="0.25">
      <c r="B9" s="59">
        <f>NETWORKDAYS("27.11.2023","20.12.2023",)</f>
        <v>18</v>
      </c>
      <c r="N9" s="90"/>
      <c r="O9" s="90"/>
    </row>
    <row r="11" spans="1:15" x14ac:dyDescent="0.25">
      <c r="A11" s="88" t="s">
        <v>81</v>
      </c>
      <c r="B11" s="88"/>
      <c r="C11" s="88"/>
    </row>
    <row r="12" spans="1:15" x14ac:dyDescent="0.25">
      <c r="A12" s="88"/>
      <c r="B12" s="88"/>
      <c r="C12" s="88"/>
    </row>
    <row r="13" spans="1:15" x14ac:dyDescent="0.25">
      <c r="A13" s="88"/>
      <c r="B13" s="88"/>
      <c r="C13" s="88"/>
    </row>
  </sheetData>
  <mergeCells count="4">
    <mergeCell ref="A1:E6"/>
    <mergeCell ref="A11:C13"/>
    <mergeCell ref="N5:O5"/>
    <mergeCell ref="N7:O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6"/>
  <sheetViews>
    <sheetView zoomScaleNormal="100" workbookViewId="0">
      <selection activeCell="M2" sqref="M2:Q8"/>
    </sheetView>
  </sheetViews>
  <sheetFormatPr defaultRowHeight="15" x14ac:dyDescent="0.25"/>
  <cols>
    <col min="1" max="1" width="10.42578125" bestFit="1" customWidth="1"/>
    <col min="7" max="7" width="10.42578125" bestFit="1" customWidth="1"/>
  </cols>
  <sheetData>
    <row r="1" spans="1:17" x14ac:dyDescent="0.25">
      <c r="A1" s="70" t="s">
        <v>8</v>
      </c>
      <c r="B1" s="71"/>
      <c r="C1" s="71"/>
      <c r="D1" s="71"/>
      <c r="E1" s="72"/>
    </row>
    <row r="2" spans="1:17" ht="15" customHeight="1" x14ac:dyDescent="0.25">
      <c r="A2" s="2" t="s">
        <v>0</v>
      </c>
      <c r="B2" s="6" t="s">
        <v>1</v>
      </c>
      <c r="C2" s="6" t="s">
        <v>2</v>
      </c>
      <c r="D2" s="6" t="s">
        <v>3</v>
      </c>
      <c r="E2" s="6" t="s">
        <v>4</v>
      </c>
      <c r="G2" s="29"/>
      <c r="H2" s="29" t="s">
        <v>1</v>
      </c>
      <c r="I2" s="29" t="s">
        <v>2</v>
      </c>
      <c r="J2" s="29" t="s">
        <v>3</v>
      </c>
      <c r="K2" s="29" t="s">
        <v>4</v>
      </c>
      <c r="M2" s="74" t="s">
        <v>57</v>
      </c>
      <c r="N2" s="74"/>
      <c r="O2" s="74"/>
      <c r="P2" s="74"/>
      <c r="Q2" s="74"/>
    </row>
    <row r="3" spans="1:17" x14ac:dyDescent="0.25">
      <c r="A3" s="3" t="s">
        <v>6</v>
      </c>
      <c r="B3" s="5">
        <v>500</v>
      </c>
      <c r="C3" s="5">
        <v>450</v>
      </c>
      <c r="D3" s="5">
        <v>260</v>
      </c>
      <c r="E3" s="5">
        <v>400</v>
      </c>
      <c r="G3" s="30" t="s">
        <v>6</v>
      </c>
      <c r="H3" s="29">
        <v>950</v>
      </c>
      <c r="I3" s="29">
        <v>640</v>
      </c>
      <c r="J3" s="29">
        <v>510</v>
      </c>
      <c r="K3" s="29">
        <v>1000</v>
      </c>
      <c r="M3" s="74"/>
      <c r="N3" s="74"/>
      <c r="O3" s="74"/>
      <c r="P3" s="74"/>
      <c r="Q3" s="74"/>
    </row>
    <row r="4" spans="1:17" x14ac:dyDescent="0.25">
      <c r="A4" s="3" t="s">
        <v>5</v>
      </c>
      <c r="B4" s="5">
        <v>420</v>
      </c>
      <c r="C4" s="5">
        <v>290</v>
      </c>
      <c r="D4" s="5">
        <v>300</v>
      </c>
      <c r="E4" s="5">
        <v>360</v>
      </c>
      <c r="G4" s="30" t="s">
        <v>7</v>
      </c>
      <c r="H4" s="29">
        <v>120</v>
      </c>
      <c r="I4" s="29">
        <v>230</v>
      </c>
      <c r="J4" s="29">
        <v>450</v>
      </c>
      <c r="K4" s="29">
        <v>400</v>
      </c>
      <c r="M4" s="74"/>
      <c r="N4" s="74"/>
      <c r="O4" s="74"/>
      <c r="P4" s="74"/>
      <c r="Q4" s="74"/>
    </row>
    <row r="5" spans="1:17" x14ac:dyDescent="0.25">
      <c r="A5" s="3" t="s">
        <v>10</v>
      </c>
      <c r="B5" s="5">
        <v>160</v>
      </c>
      <c r="C5" s="5">
        <v>160</v>
      </c>
      <c r="D5" s="5">
        <v>130</v>
      </c>
      <c r="E5" s="5">
        <v>390</v>
      </c>
      <c r="G5" s="30" t="s">
        <v>5</v>
      </c>
      <c r="H5" s="29">
        <v>540</v>
      </c>
      <c r="I5" s="29">
        <v>520</v>
      </c>
      <c r="J5" s="29">
        <v>750</v>
      </c>
      <c r="K5" s="29">
        <v>570</v>
      </c>
      <c r="M5" s="74"/>
      <c r="N5" s="74"/>
      <c r="O5" s="74"/>
      <c r="P5" s="74"/>
      <c r="Q5" s="74"/>
    </row>
    <row r="6" spans="1:17" x14ac:dyDescent="0.25">
      <c r="G6" s="30" t="s">
        <v>10</v>
      </c>
      <c r="H6" s="29">
        <v>570</v>
      </c>
      <c r="I6" s="29">
        <v>600</v>
      </c>
      <c r="J6" s="29">
        <v>480</v>
      </c>
      <c r="K6" s="29">
        <v>655</v>
      </c>
      <c r="M6" s="74"/>
      <c r="N6" s="74"/>
      <c r="O6" s="74"/>
      <c r="P6" s="74"/>
      <c r="Q6" s="74"/>
    </row>
    <row r="7" spans="1:17" x14ac:dyDescent="0.25">
      <c r="A7" s="73" t="s">
        <v>9</v>
      </c>
      <c r="B7" s="73"/>
      <c r="C7" s="73"/>
      <c r="D7" s="73"/>
      <c r="E7" s="73"/>
      <c r="M7" s="74"/>
      <c r="N7" s="74"/>
      <c r="O7" s="74"/>
      <c r="P7" s="74"/>
      <c r="Q7" s="74"/>
    </row>
    <row r="8" spans="1:17" ht="15" customHeight="1" x14ac:dyDescent="0.25">
      <c r="A8" s="2" t="s">
        <v>0</v>
      </c>
      <c r="B8" s="6" t="s">
        <v>1</v>
      </c>
      <c r="C8" s="6" t="s">
        <v>2</v>
      </c>
      <c r="D8" s="6" t="s">
        <v>3</v>
      </c>
      <c r="E8" s="6" t="s">
        <v>4</v>
      </c>
      <c r="M8" s="74"/>
      <c r="N8" s="74"/>
      <c r="O8" s="74"/>
      <c r="P8" s="74"/>
      <c r="Q8" s="74"/>
    </row>
    <row r="9" spans="1:17" x14ac:dyDescent="0.25">
      <c r="A9" s="3" t="s">
        <v>6</v>
      </c>
      <c r="B9" s="5">
        <v>450</v>
      </c>
      <c r="C9" s="5">
        <v>190</v>
      </c>
      <c r="D9" s="5">
        <v>250</v>
      </c>
      <c r="E9" s="5">
        <v>600</v>
      </c>
    </row>
    <row r="10" spans="1:17" x14ac:dyDescent="0.25">
      <c r="A10" s="3" t="s">
        <v>10</v>
      </c>
      <c r="B10" s="5">
        <v>410</v>
      </c>
      <c r="C10" s="5">
        <v>440</v>
      </c>
      <c r="D10" s="5">
        <v>350</v>
      </c>
      <c r="E10" s="5">
        <v>265</v>
      </c>
    </row>
    <row r="11" spans="1:17" x14ac:dyDescent="0.25">
      <c r="A11" s="3" t="s">
        <v>7</v>
      </c>
      <c r="B11" s="5">
        <v>120</v>
      </c>
      <c r="C11" s="5">
        <v>230</v>
      </c>
      <c r="D11" s="5">
        <v>450</v>
      </c>
      <c r="E11" s="5">
        <v>400</v>
      </c>
    </row>
    <row r="12" spans="1:17" x14ac:dyDescent="0.25">
      <c r="A12" s="3" t="s">
        <v>5</v>
      </c>
      <c r="B12" s="5">
        <v>120</v>
      </c>
      <c r="C12" s="5">
        <v>230</v>
      </c>
      <c r="D12" s="5">
        <v>450</v>
      </c>
      <c r="E12" s="5">
        <v>210</v>
      </c>
    </row>
    <row r="14" spans="1:17" ht="15" customHeight="1" x14ac:dyDescent="0.25">
      <c r="A14" s="75" t="s">
        <v>85</v>
      </c>
      <c r="B14" s="75"/>
      <c r="C14" s="75"/>
      <c r="D14" s="75"/>
      <c r="E14" s="75"/>
    </row>
    <row r="15" spans="1:17" x14ac:dyDescent="0.25">
      <c r="A15" s="75"/>
      <c r="B15" s="75"/>
      <c r="C15" s="75"/>
      <c r="D15" s="75"/>
      <c r="E15" s="75"/>
    </row>
    <row r="16" spans="1:17" x14ac:dyDescent="0.25">
      <c r="A16" s="75"/>
      <c r="B16" s="75"/>
      <c r="C16" s="75"/>
      <c r="D16" s="75"/>
      <c r="E16" s="75"/>
    </row>
  </sheetData>
  <dataConsolidate topLabels="1">
    <dataRefs count="2">
      <dataRef ref="A2:E5" sheet="1. soru" r:id="rId1"/>
      <dataRef ref="A8:E12" sheet="1. soru" r:id="rId2"/>
    </dataRefs>
  </dataConsolidate>
  <mergeCells count="4">
    <mergeCell ref="A1:E1"/>
    <mergeCell ref="A7:E7"/>
    <mergeCell ref="M2:Q8"/>
    <mergeCell ref="A14:E16"/>
  </mergeCells>
  <pageMargins left="0.7" right="0.7" top="0.75" bottom="0.75"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
  <sheetViews>
    <sheetView tabSelected="1" zoomScaleNormal="100" workbookViewId="0">
      <selection activeCell="J24" sqref="J24:L29"/>
    </sheetView>
  </sheetViews>
  <sheetFormatPr defaultRowHeight="15" x14ac:dyDescent="0.25"/>
  <cols>
    <col min="1" max="1" width="16" bestFit="1" customWidth="1"/>
    <col min="2" max="2" width="15.42578125" bestFit="1" customWidth="1"/>
    <col min="3" max="5" width="12" bestFit="1" customWidth="1"/>
    <col min="8" max="8" width="10.7109375" bestFit="1" customWidth="1"/>
    <col min="10" max="11" width="14.42578125" bestFit="1" customWidth="1"/>
    <col min="12" max="12" width="8.5703125" bestFit="1" customWidth="1"/>
    <col min="13" max="14" width="12" bestFit="1" customWidth="1"/>
    <col min="15" max="15" width="16" bestFit="1" customWidth="1"/>
  </cols>
  <sheetData>
    <row r="1" spans="1:20" ht="15.75" x14ac:dyDescent="0.25">
      <c r="A1" s="8" t="s">
        <v>11</v>
      </c>
      <c r="B1" s="8" t="s">
        <v>12</v>
      </c>
      <c r="C1" s="8" t="s">
        <v>13</v>
      </c>
      <c r="D1" s="8" t="s">
        <v>14</v>
      </c>
      <c r="E1" s="11">
        <v>2019</v>
      </c>
      <c r="F1" s="11">
        <v>2020</v>
      </c>
      <c r="G1" s="11">
        <v>2021</v>
      </c>
      <c r="H1" s="8" t="s">
        <v>15</v>
      </c>
    </row>
    <row r="2" spans="1:20" ht="15.75" x14ac:dyDescent="0.25">
      <c r="A2" s="9">
        <v>1</v>
      </c>
      <c r="B2" s="10" t="s">
        <v>16</v>
      </c>
      <c r="C2" s="10" t="s">
        <v>17</v>
      </c>
      <c r="D2" s="9" t="s">
        <v>18</v>
      </c>
      <c r="E2" s="9">
        <v>250</v>
      </c>
      <c r="F2" s="9">
        <v>200</v>
      </c>
      <c r="G2" s="9">
        <v>247</v>
      </c>
      <c r="H2" s="11" t="s">
        <v>37</v>
      </c>
      <c r="J2" s="41"/>
      <c r="K2" s="41"/>
      <c r="L2" s="41"/>
      <c r="M2" s="41"/>
    </row>
    <row r="3" spans="1:20" ht="15.75" x14ac:dyDescent="0.25">
      <c r="A3" s="9">
        <v>2</v>
      </c>
      <c r="B3" s="10" t="s">
        <v>16</v>
      </c>
      <c r="C3" s="10" t="s">
        <v>19</v>
      </c>
      <c r="D3" s="9" t="s">
        <v>20</v>
      </c>
      <c r="E3" s="9">
        <v>105</v>
      </c>
      <c r="F3" s="9">
        <v>143</v>
      </c>
      <c r="G3" s="9">
        <v>210</v>
      </c>
      <c r="H3" s="11" t="s">
        <v>37</v>
      </c>
      <c r="J3" s="41"/>
      <c r="K3" s="41"/>
      <c r="L3" s="41"/>
      <c r="M3" s="41"/>
      <c r="Q3" s="17" t="s">
        <v>29</v>
      </c>
      <c r="R3" t="s">
        <v>31</v>
      </c>
      <c r="S3" t="s">
        <v>32</v>
      </c>
      <c r="T3" t="s">
        <v>33</v>
      </c>
    </row>
    <row r="4" spans="1:20" ht="15.75" x14ac:dyDescent="0.25">
      <c r="A4" s="9">
        <v>3</v>
      </c>
      <c r="B4" s="10" t="s">
        <v>28</v>
      </c>
      <c r="C4" s="10" t="s">
        <v>21</v>
      </c>
      <c r="D4" s="9" t="s">
        <v>20</v>
      </c>
      <c r="E4" s="9">
        <v>140</v>
      </c>
      <c r="F4" s="9">
        <v>160</v>
      </c>
      <c r="G4" s="9">
        <v>185</v>
      </c>
      <c r="H4" s="11" t="s">
        <v>37</v>
      </c>
      <c r="J4" s="41"/>
      <c r="K4" s="41"/>
      <c r="L4" s="41"/>
      <c r="M4" s="41"/>
      <c r="Q4" s="12" t="s">
        <v>16</v>
      </c>
      <c r="R4">
        <v>955</v>
      </c>
      <c r="S4">
        <v>1015</v>
      </c>
      <c r="T4">
        <v>812</v>
      </c>
    </row>
    <row r="5" spans="1:20" ht="15.75" customHeight="1" x14ac:dyDescent="0.25">
      <c r="A5" s="9">
        <v>4</v>
      </c>
      <c r="B5" s="10" t="s">
        <v>25</v>
      </c>
      <c r="C5" s="10" t="s">
        <v>22</v>
      </c>
      <c r="D5" s="9" t="s">
        <v>23</v>
      </c>
      <c r="E5" s="9">
        <v>320</v>
      </c>
      <c r="F5" s="9">
        <v>235</v>
      </c>
      <c r="G5" s="9">
        <v>170</v>
      </c>
      <c r="H5" s="11" t="s">
        <v>37</v>
      </c>
      <c r="J5" s="41"/>
      <c r="K5" s="41"/>
      <c r="L5" s="41"/>
      <c r="M5" s="41"/>
      <c r="Q5" s="31" t="s">
        <v>24</v>
      </c>
      <c r="R5">
        <v>600</v>
      </c>
      <c r="S5">
        <v>672</v>
      </c>
      <c r="T5">
        <v>355</v>
      </c>
    </row>
    <row r="6" spans="1:20" ht="15.75" x14ac:dyDescent="0.25">
      <c r="A6" s="9">
        <v>5</v>
      </c>
      <c r="B6" s="10" t="s">
        <v>28</v>
      </c>
      <c r="C6" s="10" t="s">
        <v>24</v>
      </c>
      <c r="D6" s="9" t="s">
        <v>23</v>
      </c>
      <c r="E6" s="9">
        <v>210</v>
      </c>
      <c r="F6" s="9">
        <v>145</v>
      </c>
      <c r="G6" s="9">
        <v>650</v>
      </c>
      <c r="H6" s="11" t="s">
        <v>37</v>
      </c>
      <c r="J6" s="41"/>
      <c r="K6" s="41"/>
      <c r="L6" s="41"/>
      <c r="M6" s="41"/>
      <c r="Q6" s="31" t="s">
        <v>19</v>
      </c>
      <c r="R6">
        <v>105</v>
      </c>
      <c r="S6">
        <v>143</v>
      </c>
      <c r="T6">
        <v>210</v>
      </c>
    </row>
    <row r="7" spans="1:20" ht="15.75" x14ac:dyDescent="0.25">
      <c r="A7" s="9">
        <v>6</v>
      </c>
      <c r="B7" s="10" t="s">
        <v>25</v>
      </c>
      <c r="C7" s="10" t="s">
        <v>26</v>
      </c>
      <c r="D7" s="9" t="s">
        <v>27</v>
      </c>
      <c r="E7" s="9">
        <v>200</v>
      </c>
      <c r="F7" s="9">
        <v>340</v>
      </c>
      <c r="G7" s="9">
        <v>450</v>
      </c>
      <c r="H7" s="11" t="s">
        <v>37</v>
      </c>
      <c r="J7" s="41"/>
      <c r="K7" s="44"/>
      <c r="L7" s="45"/>
      <c r="M7" s="45"/>
      <c r="N7" s="46"/>
      <c r="Q7" s="32" t="s">
        <v>37</v>
      </c>
      <c r="R7">
        <v>105</v>
      </c>
      <c r="S7">
        <v>143</v>
      </c>
      <c r="T7">
        <v>210</v>
      </c>
    </row>
    <row r="8" spans="1:20" ht="15.75" x14ac:dyDescent="0.25">
      <c r="A8" s="9">
        <v>7</v>
      </c>
      <c r="B8" s="10" t="s">
        <v>16</v>
      </c>
      <c r="C8" s="10" t="s">
        <v>24</v>
      </c>
      <c r="D8" s="9" t="s">
        <v>27</v>
      </c>
      <c r="E8" s="9">
        <v>600</v>
      </c>
      <c r="F8" s="9">
        <v>672</v>
      </c>
      <c r="G8" s="9">
        <v>355</v>
      </c>
      <c r="H8" s="11" t="s">
        <v>37</v>
      </c>
      <c r="K8" s="42" t="s">
        <v>59</v>
      </c>
      <c r="L8" s="43" t="s">
        <v>60</v>
      </c>
      <c r="M8" s="43" t="s">
        <v>61</v>
      </c>
      <c r="N8" s="43" t="s">
        <v>62</v>
      </c>
      <c r="Q8" s="31" t="s">
        <v>17</v>
      </c>
      <c r="R8">
        <v>250</v>
      </c>
      <c r="S8">
        <v>200</v>
      </c>
      <c r="T8">
        <v>247</v>
      </c>
    </row>
    <row r="9" spans="1:20" x14ac:dyDescent="0.25">
      <c r="K9" s="39" t="s">
        <v>16</v>
      </c>
      <c r="L9" s="40">
        <v>955</v>
      </c>
      <c r="M9" s="40">
        <v>1015</v>
      </c>
      <c r="N9" s="40">
        <v>812</v>
      </c>
      <c r="Q9" s="32" t="s">
        <v>37</v>
      </c>
      <c r="R9">
        <v>250</v>
      </c>
      <c r="S9">
        <v>200</v>
      </c>
      <c r="T9">
        <v>247</v>
      </c>
    </row>
    <row r="10" spans="1:20" x14ac:dyDescent="0.25">
      <c r="A10" s="76" t="s">
        <v>86</v>
      </c>
      <c r="B10" s="76"/>
      <c r="C10" s="76"/>
      <c r="D10" s="76"/>
      <c r="E10" s="76"/>
      <c r="F10" s="76"/>
      <c r="G10" s="76"/>
      <c r="H10" s="76"/>
      <c r="K10" s="39" t="s">
        <v>25</v>
      </c>
      <c r="L10" s="40">
        <v>520</v>
      </c>
      <c r="M10" s="40">
        <v>575</v>
      </c>
      <c r="N10" s="40">
        <v>620</v>
      </c>
      <c r="Q10" s="12" t="s">
        <v>25</v>
      </c>
      <c r="R10">
        <v>520</v>
      </c>
      <c r="S10">
        <v>575</v>
      </c>
      <c r="T10">
        <v>620</v>
      </c>
    </row>
    <row r="11" spans="1:20" x14ac:dyDescent="0.25">
      <c r="A11" s="76"/>
      <c r="B11" s="76"/>
      <c r="C11" s="76"/>
      <c r="D11" s="76"/>
      <c r="E11" s="76"/>
      <c r="F11" s="76"/>
      <c r="G11" s="76"/>
      <c r="H11" s="76"/>
      <c r="K11" s="39" t="s">
        <v>28</v>
      </c>
      <c r="L11" s="40">
        <v>350</v>
      </c>
      <c r="M11" s="40">
        <v>305</v>
      </c>
      <c r="N11" s="40">
        <v>835</v>
      </c>
      <c r="Q11" s="31" t="s">
        <v>26</v>
      </c>
      <c r="R11">
        <v>200</v>
      </c>
      <c r="S11">
        <v>340</v>
      </c>
      <c r="T11">
        <v>450</v>
      </c>
    </row>
    <row r="12" spans="1:20" x14ac:dyDescent="0.25">
      <c r="K12" s="39" t="s">
        <v>30</v>
      </c>
      <c r="L12" s="40">
        <v>1825</v>
      </c>
      <c r="M12" s="40">
        <v>1895</v>
      </c>
      <c r="N12" s="40">
        <v>2267</v>
      </c>
      <c r="Q12" s="32" t="s">
        <v>37</v>
      </c>
      <c r="R12">
        <v>200</v>
      </c>
      <c r="S12">
        <v>340</v>
      </c>
      <c r="T12">
        <v>450</v>
      </c>
    </row>
    <row r="13" spans="1:20" x14ac:dyDescent="0.25">
      <c r="A13" s="34" t="s">
        <v>29</v>
      </c>
      <c r="B13" s="34" t="s">
        <v>58</v>
      </c>
      <c r="C13" s="34" t="s">
        <v>31</v>
      </c>
      <c r="D13" s="34" t="s">
        <v>32</v>
      </c>
      <c r="E13" s="34" t="s">
        <v>33</v>
      </c>
      <c r="Q13" s="31" t="s">
        <v>22</v>
      </c>
      <c r="R13">
        <v>320</v>
      </c>
      <c r="S13">
        <v>235</v>
      </c>
      <c r="T13">
        <v>170</v>
      </c>
    </row>
    <row r="14" spans="1:20" x14ac:dyDescent="0.25">
      <c r="A14" s="35" t="s">
        <v>16</v>
      </c>
      <c r="B14" s="34">
        <v>10</v>
      </c>
      <c r="C14" s="34">
        <v>955</v>
      </c>
      <c r="D14" s="34">
        <v>1015</v>
      </c>
      <c r="E14" s="34">
        <v>812</v>
      </c>
      <c r="Q14" s="32" t="s">
        <v>37</v>
      </c>
      <c r="R14">
        <v>320</v>
      </c>
      <c r="S14">
        <v>235</v>
      </c>
      <c r="T14">
        <v>170</v>
      </c>
    </row>
    <row r="15" spans="1:20" x14ac:dyDescent="0.25">
      <c r="A15" s="35" t="s">
        <v>25</v>
      </c>
      <c r="B15" s="34">
        <v>10</v>
      </c>
      <c r="C15" s="34">
        <v>520</v>
      </c>
      <c r="D15" s="34">
        <v>575</v>
      </c>
      <c r="E15" s="34">
        <v>620</v>
      </c>
      <c r="K15" s="17" t="s">
        <v>59</v>
      </c>
      <c r="L15" t="s">
        <v>60</v>
      </c>
      <c r="M15" t="s">
        <v>32</v>
      </c>
      <c r="N15" t="s">
        <v>33</v>
      </c>
      <c r="Q15" s="12" t="s">
        <v>28</v>
      </c>
      <c r="R15">
        <v>350</v>
      </c>
      <c r="S15">
        <v>305</v>
      </c>
      <c r="T15">
        <v>835</v>
      </c>
    </row>
    <row r="16" spans="1:20" x14ac:dyDescent="0.25">
      <c r="A16" s="36" t="s">
        <v>26</v>
      </c>
      <c r="B16" s="34">
        <v>6</v>
      </c>
      <c r="C16" s="34">
        <v>200</v>
      </c>
      <c r="D16" s="34">
        <v>340</v>
      </c>
      <c r="E16" s="34">
        <v>450</v>
      </c>
      <c r="K16" s="12" t="s">
        <v>16</v>
      </c>
      <c r="L16">
        <v>955</v>
      </c>
      <c r="M16">
        <v>1015</v>
      </c>
      <c r="N16">
        <v>812</v>
      </c>
      <c r="Q16" s="31" t="s">
        <v>24</v>
      </c>
      <c r="R16">
        <v>210</v>
      </c>
      <c r="S16">
        <v>145</v>
      </c>
      <c r="T16">
        <v>650</v>
      </c>
    </row>
    <row r="17" spans="1:20" x14ac:dyDescent="0.25">
      <c r="A17" s="37" t="s">
        <v>27</v>
      </c>
      <c r="B17" s="34">
        <v>6</v>
      </c>
      <c r="C17" s="34">
        <v>200</v>
      </c>
      <c r="D17" s="34">
        <v>340</v>
      </c>
      <c r="E17" s="34">
        <v>450</v>
      </c>
      <c r="K17" s="12" t="s">
        <v>25</v>
      </c>
      <c r="L17">
        <v>520</v>
      </c>
      <c r="M17">
        <v>575</v>
      </c>
      <c r="N17">
        <v>620</v>
      </c>
      <c r="Q17" s="31" t="s">
        <v>21</v>
      </c>
      <c r="R17">
        <v>140</v>
      </c>
      <c r="S17">
        <v>160</v>
      </c>
      <c r="T17">
        <v>185</v>
      </c>
    </row>
    <row r="18" spans="1:20" x14ac:dyDescent="0.25">
      <c r="A18" s="38" t="s">
        <v>37</v>
      </c>
      <c r="B18" s="34">
        <v>6</v>
      </c>
      <c r="C18" s="34">
        <v>200</v>
      </c>
      <c r="D18" s="34">
        <v>340</v>
      </c>
      <c r="E18" s="34">
        <v>450</v>
      </c>
      <c r="K18" s="12" t="s">
        <v>28</v>
      </c>
      <c r="L18">
        <v>350</v>
      </c>
      <c r="M18">
        <v>305</v>
      </c>
      <c r="N18">
        <v>835</v>
      </c>
      <c r="Q18" s="32" t="s">
        <v>37</v>
      </c>
      <c r="R18">
        <v>140</v>
      </c>
      <c r="S18">
        <v>160</v>
      </c>
      <c r="T18">
        <v>185</v>
      </c>
    </row>
    <row r="19" spans="1:20" x14ac:dyDescent="0.25">
      <c r="A19" s="36" t="s">
        <v>22</v>
      </c>
      <c r="B19" s="34">
        <v>4</v>
      </c>
      <c r="C19" s="34">
        <v>320</v>
      </c>
      <c r="D19" s="34">
        <v>235</v>
      </c>
      <c r="E19" s="34">
        <v>170</v>
      </c>
      <c r="K19" s="12" t="s">
        <v>30</v>
      </c>
      <c r="L19">
        <v>1825</v>
      </c>
      <c r="M19">
        <v>1895</v>
      </c>
      <c r="N19">
        <v>2267</v>
      </c>
      <c r="Q19" s="12" t="s">
        <v>30</v>
      </c>
      <c r="R19">
        <v>1825</v>
      </c>
      <c r="S19">
        <v>1895</v>
      </c>
      <c r="T19">
        <v>2267</v>
      </c>
    </row>
    <row r="20" spans="1:20" x14ac:dyDescent="0.25">
      <c r="A20" s="37" t="s">
        <v>23</v>
      </c>
      <c r="B20" s="34">
        <v>4</v>
      </c>
      <c r="C20" s="34">
        <v>320</v>
      </c>
      <c r="D20" s="34">
        <v>235</v>
      </c>
      <c r="E20" s="34">
        <v>170</v>
      </c>
    </row>
    <row r="21" spans="1:20" x14ac:dyDescent="0.25">
      <c r="A21" s="38" t="s">
        <v>37</v>
      </c>
      <c r="B21" s="34">
        <v>4</v>
      </c>
      <c r="C21" s="34">
        <v>320</v>
      </c>
      <c r="D21" s="34">
        <v>235</v>
      </c>
      <c r="E21" s="34">
        <v>170</v>
      </c>
    </row>
    <row r="22" spans="1:20" x14ac:dyDescent="0.25">
      <c r="A22" s="35" t="s">
        <v>28</v>
      </c>
      <c r="B22" s="34">
        <v>8</v>
      </c>
      <c r="C22" s="34">
        <v>350</v>
      </c>
      <c r="D22" s="34">
        <v>305</v>
      </c>
      <c r="E22" s="34">
        <v>835</v>
      </c>
    </row>
    <row r="23" spans="1:20" ht="15" customHeight="1" x14ac:dyDescent="0.25">
      <c r="A23" s="36" t="s">
        <v>24</v>
      </c>
      <c r="B23" s="34">
        <v>5</v>
      </c>
      <c r="C23" s="34">
        <v>210</v>
      </c>
      <c r="D23" s="34">
        <v>145</v>
      </c>
      <c r="E23" s="34">
        <v>650</v>
      </c>
      <c r="J23" s="47"/>
    </row>
    <row r="24" spans="1:20" x14ac:dyDescent="0.25">
      <c r="A24" s="37" t="s">
        <v>23</v>
      </c>
      <c r="B24" s="34">
        <v>5</v>
      </c>
      <c r="C24" s="34">
        <v>210</v>
      </c>
      <c r="D24" s="34">
        <v>145</v>
      </c>
      <c r="E24" s="34">
        <v>650</v>
      </c>
      <c r="J24" s="91" t="s">
        <v>87</v>
      </c>
      <c r="K24" s="91"/>
      <c r="L24" s="91"/>
    </row>
    <row r="25" spans="1:20" x14ac:dyDescent="0.25">
      <c r="A25" s="38" t="s">
        <v>37</v>
      </c>
      <c r="B25" s="34">
        <v>5</v>
      </c>
      <c r="C25" s="34">
        <v>210</v>
      </c>
      <c r="D25" s="34">
        <v>145</v>
      </c>
      <c r="E25" s="34">
        <v>650</v>
      </c>
      <c r="J25" s="91"/>
      <c r="K25" s="91"/>
      <c r="L25" s="91"/>
      <c r="O25" s="33"/>
    </row>
    <row r="26" spans="1:20" x14ac:dyDescent="0.25">
      <c r="A26" s="36" t="s">
        <v>21</v>
      </c>
      <c r="B26" s="34">
        <v>3</v>
      </c>
      <c r="C26" s="34">
        <v>140</v>
      </c>
      <c r="D26" s="34">
        <v>160</v>
      </c>
      <c r="E26" s="34">
        <v>185</v>
      </c>
      <c r="J26" s="91"/>
      <c r="K26" s="91"/>
      <c r="L26" s="91"/>
      <c r="O26" s="33"/>
    </row>
    <row r="27" spans="1:20" x14ac:dyDescent="0.25">
      <c r="A27" s="37" t="s">
        <v>20</v>
      </c>
      <c r="B27" s="34">
        <v>3</v>
      </c>
      <c r="C27" s="34">
        <v>140</v>
      </c>
      <c r="D27" s="34">
        <v>160</v>
      </c>
      <c r="E27" s="34">
        <v>185</v>
      </c>
      <c r="J27" s="91"/>
      <c r="K27" s="91"/>
      <c r="L27" s="91"/>
      <c r="O27" s="33"/>
    </row>
    <row r="28" spans="1:20" x14ac:dyDescent="0.25">
      <c r="A28" s="38" t="s">
        <v>37</v>
      </c>
      <c r="B28" s="34">
        <v>3</v>
      </c>
      <c r="C28" s="34">
        <v>140</v>
      </c>
      <c r="D28" s="34">
        <v>160</v>
      </c>
      <c r="E28" s="34">
        <v>185</v>
      </c>
      <c r="J28" s="91"/>
      <c r="K28" s="91"/>
      <c r="L28" s="91"/>
      <c r="O28" s="33"/>
    </row>
    <row r="29" spans="1:20" x14ac:dyDescent="0.25">
      <c r="A29" s="35" t="s">
        <v>30</v>
      </c>
      <c r="B29" s="34">
        <v>28</v>
      </c>
      <c r="C29" s="34">
        <v>1825</v>
      </c>
      <c r="D29" s="34">
        <v>1895</v>
      </c>
      <c r="E29" s="34">
        <v>2267</v>
      </c>
      <c r="J29" s="91"/>
      <c r="K29" s="91"/>
      <c r="L29" s="91"/>
      <c r="O29" s="33"/>
    </row>
    <row r="30" spans="1:20" x14ac:dyDescent="0.25">
      <c r="A30" s="77" t="s">
        <v>63</v>
      </c>
      <c r="B30" s="77"/>
      <c r="C30" s="77"/>
      <c r="D30" s="77"/>
      <c r="E30" s="77"/>
      <c r="J30" s="33"/>
      <c r="O30" s="33"/>
    </row>
    <row r="31" spans="1:20" x14ac:dyDescent="0.25">
      <c r="J31" s="33"/>
      <c r="O31" s="33"/>
    </row>
  </sheetData>
  <mergeCells count="3">
    <mergeCell ref="A10:H11"/>
    <mergeCell ref="A30:E30"/>
    <mergeCell ref="J24:L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80A2A-BE67-46CC-A796-5E61F8A4B729}">
  <dimension ref="A1:O14"/>
  <sheetViews>
    <sheetView workbookViewId="0">
      <selection activeCell="J2" sqref="J2:O5"/>
    </sheetView>
  </sheetViews>
  <sheetFormatPr defaultRowHeight="15" x14ac:dyDescent="0.25"/>
  <cols>
    <col min="1" max="1" width="10.42578125" bestFit="1" customWidth="1"/>
    <col min="2" max="2" width="16" bestFit="1" customWidth="1"/>
    <col min="3" max="5" width="12" bestFit="1" customWidth="1"/>
  </cols>
  <sheetData>
    <row r="1" spans="1:15" ht="15.75" x14ac:dyDescent="0.25">
      <c r="A1" s="8" t="s">
        <v>11</v>
      </c>
      <c r="B1" s="8" t="s">
        <v>12</v>
      </c>
      <c r="C1" s="8" t="s">
        <v>13</v>
      </c>
      <c r="D1" s="8" t="s">
        <v>14</v>
      </c>
      <c r="E1" s="11">
        <v>2019</v>
      </c>
      <c r="F1" s="11">
        <v>2020</v>
      </c>
      <c r="G1" s="11">
        <v>2021</v>
      </c>
    </row>
    <row r="2" spans="1:15" ht="15.75" x14ac:dyDescent="0.25">
      <c r="A2" s="9">
        <v>1</v>
      </c>
      <c r="B2" s="10" t="s">
        <v>16</v>
      </c>
      <c r="C2" s="10" t="s">
        <v>17</v>
      </c>
      <c r="D2" s="9" t="s">
        <v>18</v>
      </c>
      <c r="E2" s="9">
        <v>250</v>
      </c>
      <c r="F2" s="9">
        <v>200</v>
      </c>
      <c r="G2" s="9">
        <v>247</v>
      </c>
      <c r="J2" s="78" t="s">
        <v>64</v>
      </c>
      <c r="K2" s="78"/>
      <c r="L2" s="78"/>
      <c r="M2" s="78"/>
      <c r="N2" s="78"/>
      <c r="O2" s="78"/>
    </row>
    <row r="3" spans="1:15" ht="15.75" x14ac:dyDescent="0.25">
      <c r="A3" s="9">
        <v>2</v>
      </c>
      <c r="B3" s="10" t="s">
        <v>16</v>
      </c>
      <c r="C3" s="10" t="s">
        <v>19</v>
      </c>
      <c r="D3" s="9" t="s">
        <v>20</v>
      </c>
      <c r="E3" s="9">
        <v>105</v>
      </c>
      <c r="F3" s="9">
        <v>143</v>
      </c>
      <c r="G3" s="9">
        <v>210</v>
      </c>
      <c r="J3" s="78"/>
      <c r="K3" s="78"/>
      <c r="L3" s="78"/>
      <c r="M3" s="78"/>
      <c r="N3" s="78"/>
      <c r="O3" s="78"/>
    </row>
    <row r="4" spans="1:15" ht="15.75" x14ac:dyDescent="0.25">
      <c r="A4" s="9">
        <v>3</v>
      </c>
      <c r="B4" s="10" t="s">
        <v>28</v>
      </c>
      <c r="C4" s="10" t="s">
        <v>21</v>
      </c>
      <c r="D4" s="9" t="s">
        <v>20</v>
      </c>
      <c r="E4" s="9">
        <v>140</v>
      </c>
      <c r="F4" s="9">
        <v>160</v>
      </c>
      <c r="G4" s="9">
        <v>185</v>
      </c>
      <c r="J4" s="78"/>
      <c r="K4" s="78"/>
      <c r="L4" s="78"/>
      <c r="M4" s="78"/>
      <c r="N4" s="78"/>
      <c r="O4" s="78"/>
    </row>
    <row r="5" spans="1:15" ht="15.75" x14ac:dyDescent="0.25">
      <c r="A5" s="9">
        <v>4</v>
      </c>
      <c r="B5" s="10" t="s">
        <v>25</v>
      </c>
      <c r="C5" s="10" t="s">
        <v>22</v>
      </c>
      <c r="D5" s="9" t="s">
        <v>23</v>
      </c>
      <c r="E5" s="9">
        <v>320</v>
      </c>
      <c r="F5" s="9">
        <v>235</v>
      </c>
      <c r="G5" s="9">
        <v>170</v>
      </c>
      <c r="J5" s="78"/>
      <c r="K5" s="78"/>
      <c r="L5" s="78"/>
      <c r="M5" s="78"/>
      <c r="N5" s="78"/>
      <c r="O5" s="78"/>
    </row>
    <row r="6" spans="1:15" ht="15.75" x14ac:dyDescent="0.25">
      <c r="A6" s="9">
        <v>5</v>
      </c>
      <c r="B6" s="10" t="s">
        <v>28</v>
      </c>
      <c r="C6" s="10" t="s">
        <v>24</v>
      </c>
      <c r="D6" s="9" t="s">
        <v>23</v>
      </c>
      <c r="E6" s="9">
        <v>210</v>
      </c>
      <c r="F6" s="9">
        <v>145</v>
      </c>
      <c r="G6" s="9">
        <v>650</v>
      </c>
    </row>
    <row r="7" spans="1:15" ht="15.75" x14ac:dyDescent="0.25">
      <c r="A7" s="9">
        <v>6</v>
      </c>
      <c r="B7" s="10" t="s">
        <v>25</v>
      </c>
      <c r="C7" s="10" t="s">
        <v>26</v>
      </c>
      <c r="D7" s="9" t="s">
        <v>27</v>
      </c>
      <c r="E7" s="9">
        <v>200</v>
      </c>
      <c r="F7" s="9">
        <v>340</v>
      </c>
      <c r="G7" s="9">
        <v>450</v>
      </c>
    </row>
    <row r="8" spans="1:15" ht="15.75" x14ac:dyDescent="0.25">
      <c r="A8" s="9">
        <v>7</v>
      </c>
      <c r="B8" s="10" t="s">
        <v>16</v>
      </c>
      <c r="C8" s="10" t="s">
        <v>24</v>
      </c>
      <c r="D8" s="9" t="s">
        <v>27</v>
      </c>
      <c r="E8" s="9">
        <v>600</v>
      </c>
      <c r="F8" s="9">
        <v>672</v>
      </c>
      <c r="G8" s="9">
        <v>355</v>
      </c>
    </row>
    <row r="10" spans="1:15" x14ac:dyDescent="0.25">
      <c r="B10" s="17" t="s">
        <v>29</v>
      </c>
      <c r="C10" t="s">
        <v>31</v>
      </c>
      <c r="D10" t="s">
        <v>32</v>
      </c>
      <c r="E10" t="s">
        <v>33</v>
      </c>
    </row>
    <row r="11" spans="1:15" x14ac:dyDescent="0.25">
      <c r="B11" s="12" t="s">
        <v>16</v>
      </c>
      <c r="C11">
        <v>955</v>
      </c>
      <c r="D11">
        <v>1015</v>
      </c>
      <c r="E11">
        <v>812</v>
      </c>
    </row>
    <row r="12" spans="1:15" x14ac:dyDescent="0.25">
      <c r="B12" s="12" t="s">
        <v>25</v>
      </c>
      <c r="C12">
        <v>520</v>
      </c>
      <c r="D12">
        <v>575</v>
      </c>
      <c r="E12">
        <v>620</v>
      </c>
    </row>
    <row r="13" spans="1:15" x14ac:dyDescent="0.25">
      <c r="B13" s="12" t="s">
        <v>28</v>
      </c>
      <c r="C13">
        <v>350</v>
      </c>
      <c r="D13">
        <v>305</v>
      </c>
      <c r="E13">
        <v>835</v>
      </c>
    </row>
    <row r="14" spans="1:15" x14ac:dyDescent="0.25">
      <c r="B14" s="12" t="s">
        <v>30</v>
      </c>
      <c r="C14">
        <v>1825</v>
      </c>
      <c r="D14">
        <v>1895</v>
      </c>
      <c r="E14">
        <v>2267</v>
      </c>
    </row>
  </sheetData>
  <mergeCells count="1">
    <mergeCell ref="J2:O5"/>
  </mergeCell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09315-07D0-4F25-AC2B-0ADDC490663B}">
  <dimension ref="A1:O24"/>
  <sheetViews>
    <sheetView workbookViewId="0">
      <selection activeCell="J2" sqref="J2:O5"/>
    </sheetView>
  </sheetViews>
  <sheetFormatPr defaultRowHeight="15" x14ac:dyDescent="0.25"/>
  <cols>
    <col min="1" max="1" width="10.42578125" bestFit="1" customWidth="1"/>
    <col min="2" max="2" width="16" bestFit="1" customWidth="1"/>
    <col min="3" max="5" width="12" bestFit="1" customWidth="1"/>
  </cols>
  <sheetData>
    <row r="1" spans="1:15" ht="15.75" x14ac:dyDescent="0.25">
      <c r="A1" s="8" t="s">
        <v>11</v>
      </c>
      <c r="B1" s="8" t="s">
        <v>12</v>
      </c>
      <c r="C1" s="8" t="s">
        <v>13</v>
      </c>
      <c r="D1" s="8" t="s">
        <v>14</v>
      </c>
      <c r="E1" s="11">
        <v>2019</v>
      </c>
      <c r="F1" s="11">
        <v>2020</v>
      </c>
      <c r="G1" s="11">
        <v>2021</v>
      </c>
    </row>
    <row r="2" spans="1:15" ht="15.75" x14ac:dyDescent="0.25">
      <c r="A2" s="9">
        <v>1</v>
      </c>
      <c r="B2" s="10" t="s">
        <v>16</v>
      </c>
      <c r="C2" s="10" t="s">
        <v>17</v>
      </c>
      <c r="D2" s="9" t="s">
        <v>18</v>
      </c>
      <c r="E2" s="9">
        <v>250</v>
      </c>
      <c r="F2" s="9">
        <v>200</v>
      </c>
      <c r="G2" s="9">
        <v>247</v>
      </c>
      <c r="J2" s="78" t="s">
        <v>64</v>
      </c>
      <c r="K2" s="78"/>
      <c r="L2" s="78"/>
      <c r="M2" s="78"/>
      <c r="N2" s="78"/>
      <c r="O2" s="78"/>
    </row>
    <row r="3" spans="1:15" ht="15.75" x14ac:dyDescent="0.25">
      <c r="A3" s="9">
        <v>2</v>
      </c>
      <c r="B3" s="10" t="s">
        <v>16</v>
      </c>
      <c r="C3" s="10" t="s">
        <v>19</v>
      </c>
      <c r="D3" s="9" t="s">
        <v>20</v>
      </c>
      <c r="E3" s="9">
        <v>105</v>
      </c>
      <c r="F3" s="9">
        <v>143</v>
      </c>
      <c r="G3" s="9">
        <v>210</v>
      </c>
      <c r="J3" s="78"/>
      <c r="K3" s="78"/>
      <c r="L3" s="78"/>
      <c r="M3" s="78"/>
      <c r="N3" s="78"/>
      <c r="O3" s="78"/>
    </row>
    <row r="4" spans="1:15" ht="15.75" x14ac:dyDescent="0.25">
      <c r="A4" s="9">
        <v>3</v>
      </c>
      <c r="B4" s="10" t="s">
        <v>28</v>
      </c>
      <c r="C4" s="10" t="s">
        <v>21</v>
      </c>
      <c r="D4" s="9" t="s">
        <v>20</v>
      </c>
      <c r="E4" s="9">
        <v>140</v>
      </c>
      <c r="F4" s="9">
        <v>160</v>
      </c>
      <c r="G4" s="9">
        <v>185</v>
      </c>
      <c r="J4" s="78"/>
      <c r="K4" s="78"/>
      <c r="L4" s="78"/>
      <c r="M4" s="78"/>
      <c r="N4" s="78"/>
      <c r="O4" s="78"/>
    </row>
    <row r="5" spans="1:15" ht="15.75" x14ac:dyDescent="0.25">
      <c r="A5" s="9">
        <v>4</v>
      </c>
      <c r="B5" s="10" t="s">
        <v>25</v>
      </c>
      <c r="C5" s="10" t="s">
        <v>22</v>
      </c>
      <c r="D5" s="9" t="s">
        <v>23</v>
      </c>
      <c r="E5" s="9">
        <v>320</v>
      </c>
      <c r="F5" s="9">
        <v>235</v>
      </c>
      <c r="G5" s="9">
        <v>170</v>
      </c>
      <c r="J5" s="78"/>
      <c r="K5" s="78"/>
      <c r="L5" s="78"/>
      <c r="M5" s="78"/>
      <c r="N5" s="78"/>
      <c r="O5" s="78"/>
    </row>
    <row r="6" spans="1:15" ht="15.75" x14ac:dyDescent="0.25">
      <c r="A6" s="9">
        <v>5</v>
      </c>
      <c r="B6" s="10" t="s">
        <v>28</v>
      </c>
      <c r="C6" s="10" t="s">
        <v>24</v>
      </c>
      <c r="D6" s="9" t="s">
        <v>23</v>
      </c>
      <c r="E6" s="9">
        <v>210</v>
      </c>
      <c r="F6" s="9">
        <v>145</v>
      </c>
      <c r="G6" s="9">
        <v>650</v>
      </c>
    </row>
    <row r="7" spans="1:15" ht="15.75" x14ac:dyDescent="0.25">
      <c r="A7" s="9">
        <v>6</v>
      </c>
      <c r="B7" s="10" t="s">
        <v>25</v>
      </c>
      <c r="C7" s="10" t="s">
        <v>26</v>
      </c>
      <c r="D7" s="9" t="s">
        <v>27</v>
      </c>
      <c r="E7" s="9">
        <v>200</v>
      </c>
      <c r="F7" s="9">
        <v>340</v>
      </c>
      <c r="G7" s="9">
        <v>450</v>
      </c>
    </row>
    <row r="8" spans="1:15" ht="15.75" x14ac:dyDescent="0.25">
      <c r="A8" s="9">
        <v>7</v>
      </c>
      <c r="B8" s="10" t="s">
        <v>16</v>
      </c>
      <c r="C8" s="10" t="s">
        <v>24</v>
      </c>
      <c r="D8" s="9" t="s">
        <v>27</v>
      </c>
      <c r="E8" s="9">
        <v>600</v>
      </c>
      <c r="F8" s="9">
        <v>672</v>
      </c>
      <c r="G8" s="9">
        <v>355</v>
      </c>
    </row>
    <row r="10" spans="1:15" x14ac:dyDescent="0.25">
      <c r="B10" s="17" t="s">
        <v>29</v>
      </c>
      <c r="C10" s="17" t="s">
        <v>31</v>
      </c>
      <c r="D10" t="s">
        <v>32</v>
      </c>
      <c r="E10" t="s">
        <v>33</v>
      </c>
    </row>
    <row r="11" spans="1:15" x14ac:dyDescent="0.25">
      <c r="B11" s="12" t="s">
        <v>16</v>
      </c>
      <c r="C11">
        <v>955</v>
      </c>
      <c r="D11">
        <v>1015</v>
      </c>
      <c r="E11">
        <v>812</v>
      </c>
    </row>
    <row r="12" spans="1:15" x14ac:dyDescent="0.25">
      <c r="B12" s="12" t="s">
        <v>25</v>
      </c>
      <c r="C12">
        <v>520</v>
      </c>
      <c r="D12">
        <v>575</v>
      </c>
      <c r="E12">
        <v>620</v>
      </c>
    </row>
    <row r="13" spans="1:15" x14ac:dyDescent="0.25">
      <c r="B13" s="12" t="s">
        <v>28</v>
      </c>
      <c r="C13">
        <v>350</v>
      </c>
      <c r="D13">
        <v>305</v>
      </c>
      <c r="E13">
        <v>835</v>
      </c>
    </row>
    <row r="14" spans="1:15" x14ac:dyDescent="0.25">
      <c r="B14" s="12" t="s">
        <v>30</v>
      </c>
      <c r="C14">
        <v>1825</v>
      </c>
      <c r="D14">
        <v>1895</v>
      </c>
      <c r="E14">
        <v>2267</v>
      </c>
    </row>
    <row r="19" spans="2:4" x14ac:dyDescent="0.25">
      <c r="B19" s="79" t="s">
        <v>65</v>
      </c>
      <c r="C19" s="80"/>
      <c r="D19" s="80"/>
    </row>
    <row r="20" spans="2:4" x14ac:dyDescent="0.25">
      <c r="B20" s="80"/>
      <c r="C20" s="80"/>
      <c r="D20" s="80"/>
    </row>
    <row r="21" spans="2:4" x14ac:dyDescent="0.25">
      <c r="B21" s="80"/>
      <c r="C21" s="80"/>
      <c r="D21" s="80"/>
    </row>
    <row r="22" spans="2:4" x14ac:dyDescent="0.25">
      <c r="B22" s="80"/>
      <c r="C22" s="80"/>
      <c r="D22" s="80"/>
    </row>
    <row r="23" spans="2:4" x14ac:dyDescent="0.25">
      <c r="B23" s="80"/>
      <c r="C23" s="80"/>
      <c r="D23" s="80"/>
    </row>
    <row r="24" spans="2:4" x14ac:dyDescent="0.25">
      <c r="B24" s="80"/>
      <c r="C24" s="80"/>
      <c r="D24" s="80"/>
    </row>
  </sheetData>
  <mergeCells count="2">
    <mergeCell ref="J2:O5"/>
    <mergeCell ref="B19:D24"/>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C8AB5-E4D4-4FAC-A3A8-9E280961EAED}">
  <dimension ref="A1:F14"/>
  <sheetViews>
    <sheetView workbookViewId="0">
      <selection activeCell="E11" sqref="E11"/>
    </sheetView>
  </sheetViews>
  <sheetFormatPr defaultRowHeight="15" x14ac:dyDescent="0.25"/>
  <cols>
    <col min="6" max="6" width="17.42578125" customWidth="1"/>
  </cols>
  <sheetData>
    <row r="1" spans="1:6" x14ac:dyDescent="0.25">
      <c r="E1" s="16">
        <v>25</v>
      </c>
    </row>
    <row r="2" spans="1:6" x14ac:dyDescent="0.25">
      <c r="E2" s="16">
        <v>30</v>
      </c>
    </row>
    <row r="3" spans="1:6" x14ac:dyDescent="0.25">
      <c r="E3" s="16">
        <v>35</v>
      </c>
    </row>
    <row r="4" spans="1:6" x14ac:dyDescent="0.25">
      <c r="E4" s="16">
        <v>46</v>
      </c>
    </row>
    <row r="5" spans="1:6" x14ac:dyDescent="0.25">
      <c r="E5" s="16">
        <v>58</v>
      </c>
    </row>
    <row r="6" spans="1:6" x14ac:dyDescent="0.25">
      <c r="E6" s="16">
        <v>89</v>
      </c>
    </row>
    <row r="7" spans="1:6" x14ac:dyDescent="0.25">
      <c r="E7" s="16">
        <v>98</v>
      </c>
    </row>
    <row r="8" spans="1:6" x14ac:dyDescent="0.25">
      <c r="E8" s="16">
        <v>66</v>
      </c>
    </row>
    <row r="9" spans="1:6" x14ac:dyDescent="0.25">
      <c r="E9" s="16">
        <v>53</v>
      </c>
    </row>
    <row r="10" spans="1:6" x14ac:dyDescent="0.25">
      <c r="E10" s="16">
        <v>32</v>
      </c>
    </row>
    <row r="11" spans="1:6" x14ac:dyDescent="0.25">
      <c r="D11" s="48" t="s">
        <v>15</v>
      </c>
      <c r="E11" s="48">
        <f>SUM(E1:E10)</f>
        <v>532</v>
      </c>
    </row>
    <row r="14" spans="1:6" x14ac:dyDescent="0.25">
      <c r="A14" s="63" t="s">
        <v>66</v>
      </c>
      <c r="B14" s="63"/>
      <c r="C14" s="63"/>
      <c r="D14" s="63"/>
      <c r="E14" s="63"/>
      <c r="F14" s="63"/>
    </row>
  </sheetData>
  <mergeCells count="1">
    <mergeCell ref="A14:F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B27CD-2900-4D8F-AD4D-612C0889CE9D}">
  <dimension ref="A1:N12"/>
  <sheetViews>
    <sheetView workbookViewId="0">
      <selection activeCell="F5" sqref="F5"/>
    </sheetView>
  </sheetViews>
  <sheetFormatPr defaultRowHeight="15" x14ac:dyDescent="0.25"/>
  <cols>
    <col min="6" max="6" width="18" customWidth="1"/>
  </cols>
  <sheetData>
    <row r="1" spans="1:14" ht="15" customHeight="1" x14ac:dyDescent="0.25">
      <c r="A1" s="81" t="s">
        <v>69</v>
      </c>
      <c r="B1" s="81"/>
      <c r="C1" s="81"/>
      <c r="D1" s="81"/>
      <c r="E1" s="81"/>
      <c r="F1" s="81"/>
    </row>
    <row r="2" spans="1:14" x14ac:dyDescent="0.25">
      <c r="A2" s="81"/>
      <c r="B2" s="81"/>
      <c r="C2" s="81"/>
      <c r="D2" s="81"/>
      <c r="E2" s="81"/>
      <c r="F2" s="81"/>
    </row>
    <row r="3" spans="1:14" ht="49.5" customHeight="1" x14ac:dyDescent="0.25">
      <c r="A3" s="81"/>
      <c r="B3" s="81"/>
      <c r="C3" s="81"/>
      <c r="D3" s="81"/>
      <c r="E3" s="81"/>
      <c r="F3" s="81"/>
    </row>
    <row r="5" spans="1:14" ht="15.75" customHeight="1" x14ac:dyDescent="0.25">
      <c r="B5" s="28" t="s">
        <v>67</v>
      </c>
      <c r="C5" s="49"/>
      <c r="D5" s="50"/>
      <c r="E5" s="50"/>
      <c r="F5">
        <f>3*mil_km_çevir</f>
        <v>5.1257009999999994</v>
      </c>
      <c r="J5" s="82" t="s">
        <v>70</v>
      </c>
      <c r="K5" s="82"/>
      <c r="L5" s="82"/>
      <c r="M5" s="82"/>
      <c r="N5" s="82"/>
    </row>
    <row r="6" spans="1:14" x14ac:dyDescent="0.25">
      <c r="B6" s="18"/>
      <c r="J6" s="82"/>
      <c r="K6" s="82"/>
      <c r="L6" s="82"/>
      <c r="M6" s="82"/>
      <c r="N6" s="82"/>
    </row>
    <row r="7" spans="1:14" x14ac:dyDescent="0.25">
      <c r="B7" s="18" t="s">
        <v>68</v>
      </c>
      <c r="C7" s="50"/>
      <c r="D7" s="50"/>
      <c r="E7" s="50"/>
      <c r="F7">
        <f>8*mil_km_çevir</f>
        <v>13.668536</v>
      </c>
      <c r="J7" s="82"/>
      <c r="K7" s="82"/>
      <c r="L7" s="82"/>
      <c r="M7" s="82"/>
      <c r="N7" s="82"/>
    </row>
    <row r="8" spans="1:14" ht="15.75" x14ac:dyDescent="0.25">
      <c r="B8" s="28"/>
      <c r="J8" s="82"/>
      <c r="K8" s="82"/>
      <c r="L8" s="82"/>
      <c r="M8" s="82"/>
      <c r="N8" s="82"/>
    </row>
    <row r="9" spans="1:14" x14ac:dyDescent="0.25">
      <c r="J9" s="82"/>
      <c r="K9" s="82"/>
      <c r="L9" s="82"/>
      <c r="M9" s="82"/>
      <c r="N9" s="82"/>
    </row>
    <row r="10" spans="1:14" x14ac:dyDescent="0.25">
      <c r="J10" s="82"/>
      <c r="K10" s="82"/>
      <c r="L10" s="82"/>
      <c r="M10" s="82"/>
      <c r="N10" s="82"/>
    </row>
    <row r="11" spans="1:14" x14ac:dyDescent="0.25">
      <c r="J11" s="82"/>
      <c r="K11" s="82"/>
      <c r="L11" s="82"/>
      <c r="M11" s="82"/>
      <c r="N11" s="82"/>
    </row>
    <row r="12" spans="1:14" x14ac:dyDescent="0.25">
      <c r="J12" s="82"/>
      <c r="K12" s="82"/>
      <c r="L12" s="82"/>
      <c r="M12" s="82"/>
      <c r="N12" s="82"/>
    </row>
  </sheetData>
  <mergeCells count="2">
    <mergeCell ref="A1:F3"/>
    <mergeCell ref="J5:N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37334-EA54-4ECC-BDE8-F59628AC51B5}">
  <dimension ref="A1:Q11"/>
  <sheetViews>
    <sheetView workbookViewId="0">
      <selection activeCell="K5" sqref="K5"/>
    </sheetView>
  </sheetViews>
  <sheetFormatPr defaultRowHeight="15" x14ac:dyDescent="0.25"/>
  <cols>
    <col min="4" max="4" width="10.140625" bestFit="1" customWidth="1"/>
    <col min="11" max="11" width="11.85546875" customWidth="1"/>
  </cols>
  <sheetData>
    <row r="1" spans="1:17" ht="15" customHeight="1" x14ac:dyDescent="0.25">
      <c r="A1" s="84" t="s">
        <v>71</v>
      </c>
      <c r="B1" s="84"/>
      <c r="C1" s="84"/>
      <c r="D1" s="84"/>
      <c r="E1" s="84"/>
      <c r="F1" s="84"/>
      <c r="G1" s="84"/>
      <c r="K1" s="51"/>
      <c r="P1" s="82" t="s">
        <v>76</v>
      </c>
      <c r="Q1" s="82"/>
    </row>
    <row r="2" spans="1:17" ht="15" customHeight="1" x14ac:dyDescent="0.25">
      <c r="A2" s="84"/>
      <c r="B2" s="84"/>
      <c r="C2" s="84"/>
      <c r="D2" s="84"/>
      <c r="E2" s="84"/>
      <c r="F2" s="84"/>
      <c r="G2" s="84"/>
      <c r="K2" s="52">
        <v>45264</v>
      </c>
      <c r="L2" t="s">
        <v>73</v>
      </c>
      <c r="P2" s="82"/>
      <c r="Q2" s="82"/>
    </row>
    <row r="3" spans="1:17" x14ac:dyDescent="0.25">
      <c r="A3" s="84"/>
      <c r="B3" s="84"/>
      <c r="C3" s="84"/>
      <c r="D3" s="84"/>
      <c r="E3" s="84"/>
      <c r="F3" s="84"/>
      <c r="G3" s="84"/>
      <c r="K3" s="52">
        <v>45306</v>
      </c>
      <c r="L3" t="s">
        <v>74</v>
      </c>
      <c r="P3" s="82"/>
      <c r="Q3" s="82"/>
    </row>
    <row r="4" spans="1:17" x14ac:dyDescent="0.25">
      <c r="A4" s="84"/>
      <c r="B4" s="84"/>
      <c r="C4" s="84"/>
      <c r="D4" s="84"/>
      <c r="E4" s="84"/>
      <c r="F4" s="84"/>
      <c r="G4" s="84"/>
      <c r="K4" s="51"/>
      <c r="P4" s="82"/>
      <c r="Q4" s="82"/>
    </row>
    <row r="5" spans="1:17" x14ac:dyDescent="0.25">
      <c r="A5" s="84"/>
      <c r="B5" s="84"/>
      <c r="C5" s="84"/>
      <c r="D5" s="84"/>
      <c r="E5" s="84"/>
      <c r="F5" s="84"/>
      <c r="G5" s="84"/>
      <c r="K5" s="52">
        <f>WORKDAY(K2,40,K3)</f>
        <v>45321</v>
      </c>
      <c r="L5" t="s">
        <v>75</v>
      </c>
      <c r="P5" s="82"/>
      <c r="Q5" s="82"/>
    </row>
    <row r="6" spans="1:17" x14ac:dyDescent="0.25">
      <c r="A6" s="84"/>
      <c r="B6" s="84"/>
      <c r="C6" s="84"/>
      <c r="D6" s="84"/>
      <c r="E6" s="84"/>
      <c r="F6" s="84"/>
      <c r="G6" s="84"/>
    </row>
    <row r="8" spans="1:17" x14ac:dyDescent="0.25">
      <c r="B8" s="53">
        <v>45264</v>
      </c>
      <c r="C8" s="54"/>
      <c r="D8" s="53">
        <f>WORKDAY("04.12.2023",40,"15.01.2024")</f>
        <v>45321</v>
      </c>
    </row>
    <row r="9" spans="1:17" x14ac:dyDescent="0.25">
      <c r="B9" s="83" t="s">
        <v>77</v>
      </c>
      <c r="C9" s="83"/>
      <c r="D9" s="83"/>
    </row>
    <row r="10" spans="1:17" x14ac:dyDescent="0.25">
      <c r="B10" s="83"/>
      <c r="C10" s="83"/>
      <c r="D10" s="83"/>
    </row>
    <row r="11" spans="1:17" x14ac:dyDescent="0.25">
      <c r="B11" s="83"/>
      <c r="C11" s="83"/>
      <c r="D11" s="83"/>
    </row>
  </sheetData>
  <mergeCells count="3">
    <mergeCell ref="B9:D11"/>
    <mergeCell ref="P1:Q5"/>
    <mergeCell ref="A1:G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69D22-E59E-4E18-AA5D-D7F7FE065A47}">
  <dimension ref="A1:N11"/>
  <sheetViews>
    <sheetView workbookViewId="0">
      <selection activeCell="A9" sqref="A9"/>
    </sheetView>
  </sheetViews>
  <sheetFormatPr defaultRowHeight="15" x14ac:dyDescent="0.25"/>
  <cols>
    <col min="1" max="1" width="10.140625" bestFit="1" customWidth="1"/>
    <col min="9" max="9" width="10.140625" bestFit="1" customWidth="1"/>
    <col min="11" max="11" width="10.140625" bestFit="1" customWidth="1"/>
    <col min="13" max="13" width="10.140625" bestFit="1" customWidth="1"/>
  </cols>
  <sheetData>
    <row r="1" spans="1:14" ht="15" customHeight="1" x14ac:dyDescent="0.25">
      <c r="A1" s="84" t="s">
        <v>72</v>
      </c>
      <c r="B1" s="84"/>
      <c r="C1" s="84"/>
      <c r="D1" s="84"/>
      <c r="E1" s="84"/>
      <c r="F1" s="84"/>
      <c r="G1" s="84"/>
      <c r="K1" s="55"/>
      <c r="L1" s="55"/>
      <c r="M1" s="55"/>
    </row>
    <row r="2" spans="1:14" x14ac:dyDescent="0.25">
      <c r="A2" s="84"/>
      <c r="B2" s="84"/>
      <c r="C2" s="84"/>
      <c r="D2" s="84"/>
      <c r="E2" s="84"/>
      <c r="F2" s="84"/>
      <c r="G2" s="84"/>
      <c r="K2" s="56">
        <v>45271</v>
      </c>
      <c r="L2" s="55"/>
      <c r="M2" s="56">
        <f>WORKDAY.INTL(K2,35,"0000011",K3)</f>
        <v>45321</v>
      </c>
    </row>
    <row r="3" spans="1:14" x14ac:dyDescent="0.25">
      <c r="A3" s="84"/>
      <c r="B3" s="84"/>
      <c r="C3" s="84"/>
      <c r="D3" s="84"/>
      <c r="E3" s="84"/>
      <c r="F3" s="84"/>
      <c r="G3" s="84"/>
      <c r="K3" s="56">
        <v>45292</v>
      </c>
      <c r="L3" s="55"/>
      <c r="M3" s="55"/>
    </row>
    <row r="4" spans="1:14" x14ac:dyDescent="0.25">
      <c r="A4" s="84"/>
      <c r="B4" s="84"/>
      <c r="C4" s="84"/>
      <c r="D4" s="84"/>
      <c r="E4" s="84"/>
      <c r="F4" s="84"/>
      <c r="G4" s="84"/>
    </row>
    <row r="5" spans="1:14" x14ac:dyDescent="0.25">
      <c r="A5" s="84"/>
      <c r="B5" s="84"/>
      <c r="C5" s="84"/>
      <c r="D5" s="84"/>
      <c r="E5" s="84"/>
      <c r="F5" s="84"/>
      <c r="G5" s="84"/>
      <c r="K5" s="85" t="s">
        <v>78</v>
      </c>
      <c r="L5" s="85"/>
      <c r="M5" s="85"/>
      <c r="N5" s="85"/>
    </row>
    <row r="6" spans="1:14" x14ac:dyDescent="0.25">
      <c r="A6" s="84"/>
      <c r="B6" s="84"/>
      <c r="C6" s="84"/>
      <c r="D6" s="84"/>
      <c r="E6" s="84"/>
      <c r="F6" s="84"/>
      <c r="G6" s="84"/>
      <c r="K6" s="85"/>
      <c r="L6" s="85"/>
      <c r="M6" s="85"/>
      <c r="N6" s="85"/>
    </row>
    <row r="7" spans="1:14" x14ac:dyDescent="0.25">
      <c r="K7" s="85"/>
      <c r="L7" s="85"/>
      <c r="M7" s="85"/>
      <c r="N7" s="85"/>
    </row>
    <row r="8" spans="1:14" x14ac:dyDescent="0.25">
      <c r="A8" s="19"/>
      <c r="K8" s="85"/>
      <c r="L8" s="85"/>
      <c r="M8" s="85"/>
      <c r="N8" s="85"/>
    </row>
    <row r="9" spans="1:14" x14ac:dyDescent="0.25">
      <c r="A9" s="57">
        <f>WORKDAY.INTL(DATE(2023,12,11),35,"0000011",DATE(2024,1,1))</f>
        <v>45321</v>
      </c>
      <c r="B9" s="58"/>
      <c r="C9" s="86" t="s">
        <v>79</v>
      </c>
      <c r="D9" s="86"/>
      <c r="E9" s="86"/>
      <c r="F9" s="86"/>
      <c r="K9" s="85"/>
      <c r="L9" s="85"/>
      <c r="M9" s="85"/>
      <c r="N9" s="85"/>
    </row>
    <row r="10" spans="1:14" x14ac:dyDescent="0.25">
      <c r="A10" s="58"/>
      <c r="B10" s="58"/>
      <c r="C10" s="86"/>
      <c r="D10" s="86"/>
      <c r="E10" s="86"/>
      <c r="F10" s="86"/>
      <c r="K10" s="85"/>
      <c r="L10" s="85"/>
      <c r="M10" s="85"/>
      <c r="N10" s="85"/>
    </row>
    <row r="11" spans="1:14" x14ac:dyDescent="0.25">
      <c r="A11" s="57"/>
      <c r="B11" s="58"/>
      <c r="C11" s="86"/>
      <c r="D11" s="86"/>
      <c r="E11" s="86"/>
      <c r="F11" s="86"/>
      <c r="K11" s="85"/>
      <c r="L11" s="85"/>
      <c r="M11" s="85"/>
      <c r="N11" s="85"/>
    </row>
  </sheetData>
  <mergeCells count="3">
    <mergeCell ref="A1:G6"/>
    <mergeCell ref="K5:N11"/>
    <mergeCell ref="C9: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10</vt:i4>
      </vt:variant>
    </vt:vector>
  </HeadingPairs>
  <TitlesOfParts>
    <vt:vector size="10" baseType="lpstr">
      <vt:lpstr>sınav</vt:lpstr>
      <vt:lpstr>1. soru</vt:lpstr>
      <vt:lpstr>2. ve 3. soru</vt:lpstr>
      <vt:lpstr>4. soru</vt:lpstr>
      <vt:lpstr>5. soru</vt:lpstr>
      <vt:lpstr>6. soru</vt:lpstr>
      <vt:lpstr>7. soru</vt:lpstr>
      <vt:lpstr>8. soru</vt:lpstr>
      <vt:lpstr>9. soru</vt:lpstr>
      <vt:lpstr>10. soru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2025-12-30T08:53:11Z</dcterms:modified>
</cp:coreProperties>
</file>